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77" documentId="120_S{2AC9BD13-BADA-5192-A53E-5A8FF88502F6}" xr6:coauthVersionLast="47" xr6:coauthVersionMax="47" xr10:uidLastSave="{CF57976D-4DA9-44B4-A0D2-958A4C3B82A2}"/>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<sst xmlns="http://schemas.openxmlformats.org/spreadsheetml/2006/main" count="181615" uniqueCount="39220">
  <si>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</si>
  <si>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</si>
  <si>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</si>
  <si>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</si>
  <si>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</si>
  <si>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</si>
  <si>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</si>
  <si>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</si>
  <si>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</si>
  <si>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</si>
  <si>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</si>
  <si>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</si>
  <si>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</si>
  <si>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</si>
  <si>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</si>
  <si>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</si>
  <si>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</si>
  <si>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</si>
  <si>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</si>
  <si>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</si>
  <si>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</si>
  <si>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</si>
  <si>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</si>
  <si>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</si>
  <si>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</si>
  <si>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</si>
  <si>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</si>
  <si>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</si>
  <si>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</si>
  <si>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</si>
  <si>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</si>
  <si>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</si>
  <si>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</si>
  <si>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</si>
  <si>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</si>
  <si>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</si>
  <si>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</si>
  <si>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</si>
  <si>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</si>
  <si>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</si>
  <si>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</si>
  <si>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</si>
  <si>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</si>
  <si>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</si>
  <si>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</si>
  <si>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</si>
  <si>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</si>
  <si>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</si>
  <si>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</si>
  <si>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</si>
  <si>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</si>
  <si>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</si>
  <si>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</si>
  <si>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</si>
  <si>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</si>
  <si>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</si>
  <si>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</si>
  <si>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</si>
  <si>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</si>
  <si>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</si>
  <si>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</si>
  <si>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</si>
  <si>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</si>
  <si>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</si>
  <si>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</si>
  <si>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</si>
  <si>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</si>
  <si>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</si>
  <si>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</si>
  <si>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</si>
  <si>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</si>
  <si>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</si>
  <si>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</si>
  <si>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</si>
  <si>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</si>
  <si>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</si>
  <si>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</si>
  <si>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</si>
  <si>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</si>
  <si>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</si>
  <si>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</si>
  <si>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</si>
  <si>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</si>
  <si>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</si>
  <si>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</si>
  <si>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</si>
  <si>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</si>
  <si>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</si>
  <si>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</si>
  <si>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</si>
  <si>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</si>
  <si>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</si>
  <si>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</si>
  <si>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</si>
  <si>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</si>
  <si>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</si>
  <si>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</si>
  <si>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</si>
  <si>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</si>
  <si>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</si>
  <si>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</si>
  <si>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</si>
  <si>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</si>
  <si>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</si>
  <si>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</si>
  <si>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</si>
  <si>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</si>
  <si>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</si>
  <si>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</si>
  <si>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</si>
  <si>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</si>
  <si>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</si>
  <si>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</si>
  <si>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</si>
  <si>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</si>
  <si>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</si>
  <si>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</si>
  <si>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</si>
  <si>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</si>
  <si>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</si>
  <si>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</si>
  <si>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</si>
  <si>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</si>
  <si>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</si>
  <si>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</si>
  <si>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</si>
  <si>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</si>
  <si>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</si>
  <si>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</si>
  <si>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</si>
  <si>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</si>
  <si>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</si>
  <si>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</si>
  <si>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</si>
  <si>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</si>
  <si>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</si>
  <si>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</si>
  <si>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</si>
  <si>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</si>
  <si>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</si>
  <si>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</si>
  <si>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</si>
  <si>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</si>
  <si>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</si>
  <si>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</si>
  <si>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</si>
  <si>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</si>
  <si>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</si>
  <si>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</si>
  <si>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</si>
  <si>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</si>
  <si>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</si>
  <si>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</si>
  <si>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</si>
  <si>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</si>
  <si>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</si>
  <si>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</si>
  <si>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</si>
  <si>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</si>
  <si>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</si>
  <si>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</si>
  <si>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</si>
  <si>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</si>
  <si>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</si>
  <si>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</si>
  <si>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</si>
  <si>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</si>
  <si>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</si>
  <si>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</si>
  <si>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</si>
  <si>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</si>
  <si>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</si>
  <si>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</si>
  <si>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</si>
  <si>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</si>
  <si>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</si>
  <si>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</si>
  <si>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</si>
  <si>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</si>
  <si>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</si>
  <si>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</si>
  <si>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</si>
  <si>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</si>
  <si>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</si>
  <si>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</si>
  <si>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</si>
  <si>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</si>
  <si>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</si>
  <si>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</si>
  <si>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</si>
  <si>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</si>
  <si>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</si>
  <si>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</si>
  <si>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</si>
  <si>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</si>
  <si>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</si>
  <si>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</si>
  <si>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</si>
  <si>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</si>
  <si>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</si>
  <si>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</si>
  <si>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</si>
  <si>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</si>
  <si>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</si>
  <si>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</si>
  <si>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</si>
  <si>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</si>
  <si>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</si>
  <si>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</si>
  <si>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</si>
  <si>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</si>
  <si>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</si>
  <si>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</si>
  <si>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</si>
  <si>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</si>
  <si>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</si>
  <si>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</si>
  <si>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</si>
  <si>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</si>
  <si>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</si>
  <si>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</si>
  <si>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</si>
  <si>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</si>
  <si>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</si>
  <si>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</si>
  <si>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</si>
  <si>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</si>
  <si>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</si>
  <si>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</si>
  <si>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</si>
  <si>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</si>
  <si>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</si>
  <si>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</si>
  <si>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</si>
  <si>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</si>
  <si>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</si>
  <si>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</si>
  <si>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</si>
  <si>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</si>
  <si>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</si>
  <si>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</si>
  <si>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</si>
  <si>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</si>
  <si>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</si>
  <si>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</si>
  <si>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</si>
  <si>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</si>
  <si>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</si>
  <si>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</si>
  <si>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</si>
  <si>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</si>
  <si>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</si>
  <si>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</si>
  <si>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</si>
  <si>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</si>
  <si>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</si>
  <si>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</si>
  <si>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</si>
  <si>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</si>
  <si>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</si>
  <si>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</si>
  <si>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</si>
  <si>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</si>
  <si>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</si>
  <si>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</si>
  <si>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</si>
  <si>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</si>
  <si>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</si>
  <si>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</si>
  <si>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</si>
  <si>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</si>
  <si>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</si>
  <si>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</si>
  <si>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</si>
  <si>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</si>
  <si>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</si>
  <si>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</si>
  <si>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</si>
  <si>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</si>
  <si>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</si>
  <si>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</si>
  <si>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</si>
  <si>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</si>
  <si>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</si>
  <si>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</si>
  <si>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</si>
  <si>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</si>
  <si>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</si>
  <si>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</si>
  <si>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</si>
  <si>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</si>
  <si>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</si>
  <si>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</si>
  <si>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</si>
  <si>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</si>
  <si>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</si>
  <si>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</si>
  <si>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</si>
  <si>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</si>
  <si>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</si>
  <si>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</si>
  <si>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</si>
  <si>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</si>
  <si>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</si>
  <si>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</si>
  <si>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</si>
  <si>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</si>
  <si>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</si>
  <si>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</si>
  <si>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</si>
  <si>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</si>
  <si>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</si>
  <si>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</si>
  <si>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</si>
  <si>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</si>
  <si>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</si>
  <si>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</si>
  <si>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</si>
  <si>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</si>
  <si>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</si>
  <si>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</si>
  <si>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</si>
  <si>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</si>
  <si>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</si>
  <si>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</si>
  <si>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</si>
  <si>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</si>
  <si>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</si>
  <si>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</si>
  <si>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</si>
  <si>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</si>
  <si>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</si>
  <si>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</si>
  <si>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</si>
  <si>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</si>
  <si>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</si>
  <si>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</si>
  <si>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</si>
  <si>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</si>
  <si>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</si>
  <si>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</si>
  <si>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</si>
  <si>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</si>
  <si>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</si>
  <si>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</si>
  <si>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</si>
  <si>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</si>
  <si>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</si>
  <si>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</si>
  <si>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</si>
  <si>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</si>
  <si>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</si>
  <si>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</si>
  <si>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</si>
  <si>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</si>
  <si>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</si>
  <si>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</si>
  <si>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</si>
  <si>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</si>
  <si>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</si>
  <si>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</si>
  <si>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</si>
  <si>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</si>
  <si>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</si>
  <si>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</si>
  <si>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</si>
  <si>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</si>
  <si>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</si>
  <si>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</si>
  <si>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</si>
  <si>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</si>
  <si>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</si>
  <si>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</si>
  <si>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</si>
  <si>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</si>
  <si>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</si>
  <si>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</si>
  <si>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</si>
  <si>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</si>
  <si>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</si>
  <si>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</si>
  <si>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</si>
  <si>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</si>
  <si>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</si>
  <si>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</si>
  <si>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</si>
  <si>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</si>
  <si>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</si>
  <si>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</si>
  <si>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</si>
  <si>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</si>
  <si>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</si>
  <si>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</si>
  <si>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</si>
  <si>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</si>
  <si>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</si>
  <si>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</si>
  <si>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</si>
  <si>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</si>
  <si>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</si>
  <si>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</si>
  <si>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</si>
  <si>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</si>
  <si>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</si>
  <si>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</si>
  <si>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</si>
  <si>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</si>
  <si>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</si>
  <si>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</si>
  <si>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</si>
  <si>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</si>
  <si>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</si>
  <si>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</si>
  <si>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</si>
  <si>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</si>
  <si>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</si>
  <si>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</si>
  <si>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</si>
  <si>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</si>
  <si>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</si>
  <si>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</si>
  <si>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</si>
  <si>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</si>
  <si>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</si>
  <si>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</si>
  <si>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</si>
  <si>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</si>
  <si>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</si>
  <si>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</si>
  <si>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</si>
  <si>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</si>
  <si>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</si>
  <si>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</si>
  <si>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</si>
  <si>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</si>
  <si>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</si>
  <si>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</si>
  <si>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</si>
  <si>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</si>
  <si>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</si>
  <si>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</si>
  <si>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</si>
  <si>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</si>
  <si>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</si>
  <si>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</si>
  <si>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</si>
  <si>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</si>
  <si>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</si>
  <si>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</si>
  <si>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</si>
  <si>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</si>
  <si>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</si>
  <si>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</si>
  <si>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</si>
  <si>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</si>
  <si>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</si>
  <si>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</si>
  <si>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</si>
  <si>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</si>
  <si>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</si>
  <si>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</si>
  <si>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</si>
  <si>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</si>
  <si>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</si>
  <si>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</si>
  <si>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</si>
  <si>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</si>
  <si>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</si>
  <si>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</si>
  <si>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</si>
  <si>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</si>
  <si>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</si>
  <si>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</si>
  <si>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</si>
  <si>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</si>
  <si>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</si>
  <si>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</si>
  <si>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</si>
  <si>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</si>
  <si>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</si>
  <si>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</si>
  <si>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</si>
  <si>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</si>
  <si>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</si>
  <si>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</si>
  <si>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</si>
  <si>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</si>
  <si>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</si>
  <si>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</si>
  <si>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</si>
  <si>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</si>
  <si>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</si>
  <si>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</si>
  <si>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</si>
  <si>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</si>
  <si>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</si>
  <si>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</si>
  <si>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</si>
  <si>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</si>
  <si>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</si>
  <si>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</si>
  <si>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</si>
  <si>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</si>
  <si>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</si>
  <si>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</si>
  <si>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</si>
  <si>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</si>
  <si>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</si>
  <si>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</si>
  <si>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</si>
  <si>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</si>
  <si>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</si>
  <si>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</si>
  <si>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</si>
  <si>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</si>
  <si>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</si>
  <si>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</si>
  <si>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</si>
  <si>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</si>
  <si>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</si>
  <si>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</si>
  <si>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</si>
  <si>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</si>
  <si>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</si>
  <si>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</si>
  <si>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</si>
  <si>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</si>
  <si>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</si>
  <si>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</si>
  <si>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</si>
  <si>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</si>
  <si>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</si>
  <si>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</si>
  <si>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</si>
  <si>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</si>
  <si>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</si>
  <si>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</si>
  <si>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</si>
  <si>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</si>
  <si>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</si>
  <si>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</si>
  <si>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</si>
  <si>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</si>
  <si>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</si>
  <si>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</si>
  <si>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</si>
  <si>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</si>
  <si>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</si>
  <si>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</si>
  <si>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</si>
  <si>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</si>
  <si>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</si>
  <si>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</si>
  <si>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</si>
  <si>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</si>
  <si>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</si>
  <si>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</si>
  <si>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</si>
  <si>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</si>
  <si>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</si>
  <si>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</si>
  <si>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</si>
  <si>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</si>
  <si>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</si>
  <si>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</si>
  <si>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</si>
  <si>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</si>
  <si>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</si>
  <si>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</si>
  <si>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</si>
  <si>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</si>
  <si>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</si>
  <si>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</si>
  <si>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</si>
  <si>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</si>
  <si>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</si>
  <si>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</si>
  <si>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</si>
  <si>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</si>
  <si>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</si>
  <si>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</si>
  <si>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</si>
  <si>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</si>
  <si>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</si>
  <si>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</si>
  <si>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</si>
  <si>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</si>
  <si>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</si>
  <si>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</si>
  <si>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</si>
  <si>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</si>
  <si>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</si>
  <si>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</si>
  <si>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</si>
  <si>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</si>
  <si>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</si>
  <si>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</si>
  <si>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</si>
  <si>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</si>
  <si>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</si>
  <si>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</si>
  <si>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</si>
  <si>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</si>
  <si>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</si>
  <si>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</si>
  <si>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</si>
  <si>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</si>
  <si>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</si>
  <si>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</si>
  <si>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</si>
  <si>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</si>
  <si>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</si>
  <si>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</si>
  <si>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</si>
  <si>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</si>
  <si>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</si>
  <si>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</si>
  <si>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</si>
  <si>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</si>
  <si>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</si>
  <si>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</si>
  <si>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</si>
  <si>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</si>
  <si>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</si>
  <si>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</si>
  <si>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</si>
  <si>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</si>
  <si>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</si>
  <si>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</si>
  <si>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</si>
  <si>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</si>
  <si>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</si>
  <si>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</si>
  <si>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</si>
  <si>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</si>
  <si>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</si>
  <si>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</si>
  <si>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</si>
  <si>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</si>
  <si>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</si>
  <si>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</si>
  <si>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</si>
  <si>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</si>
  <si>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</si>
  <si>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</si>
  <si>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</si>
  <si>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</si>
  <si>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</si>
  <si>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</si>
  <si>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</si>
  <si>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</si>
  <si>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</si>
  <si>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</si>
  <si>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</si>
  <si>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</si>
  <si>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</si>
  <si>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</si>
  <si>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</si>
  <si>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</si>
  <si>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</si>
  <si>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</si>
  <si>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</si>
  <si>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</si>
  <si>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</si>
  <si>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</si>
  <si>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</si>
  <si>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</si>
  <si>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</si>
  <si>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</si>
  <si>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</si>
  <si>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</si>
  <si>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</si>
  <si>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</si>
  <si>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</si>
  <si>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</si>
  <si>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</si>
  <si>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</si>
  <si>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</si>
  <si>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</si>
  <si>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</si>
  <si>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</si>
  <si>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</si>
  <si>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</si>
  <si>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</si>
  <si>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</si>
  <si>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</si>
  <si>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</si>
  <si>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</si>
  <si>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</si>
  <si>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</si>
  <si>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</si>
  <si>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</si>
  <si>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</si>
  <si>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</si>
  <si>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</si>
  <si>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</si>
  <si>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</si>
  <si>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</si>
  <si>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</si>
  <si>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</si>
  <si>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</si>
  <si>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</si>
  <si>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</si>
  <si>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</si>
  <si>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</si>
  <si>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</si>
  <si>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</si>
  <si>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</si>
  <si>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</si>
  <si>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</si>
  <si>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</si>
  <si>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</si>
  <si>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</si>
  <si>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</si>
  <si>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</si>
  <si>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</si>
  <si>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</si>
  <si>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</si>
  <si>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</si>
  <si>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</si>
  <si>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</si>
  <si>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</si>
  <si>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</si>
  <si>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</si>
  <si>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</si>
  <si>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</si>
  <si>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</si>
  <si>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</si>
  <si>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</si>
  <si>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</si>
  <si>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</si>
  <si>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</si>
  <si>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</si>
  <si>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</si>
  <si>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</si>
  <si>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</si>
  <si>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</si>
  <si>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</si>
  <si>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</si>
  <si>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</si>
  <si>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</si>
  <si>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</si>
  <si>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</si>
  <si>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</si>
  <si>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</si>
  <si>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</si>
  <si>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</si>
  <si>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</si>
  <si>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</si>
  <si>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</si>
  <si>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</si>
  <si>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</si>
  <si>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</si>
  <si>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</si>
  <si>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</si>
  <si>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</si>
  <si>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</si>
  <si>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</si>
  <si>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</si>
  <si>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</si>
  <si>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</si>
  <si>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</si>
  <si>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</si>
  <si>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</si>
  <si>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</si>
  <si>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</si>
  <si>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</si>
  <si>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</si>
  <si>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</si>
  <si>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</si>
  <si>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</si>
  <si>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</si>
  <si>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</si>
  <si>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</si>
  <si>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</si>
  <si>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</si>
  <si>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</si>
  <si>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</si>
  <si>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</si>
  <si>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</si>
  <si>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</si>
  <si>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</si>
  <si>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</si>
  <si>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</si>
  <si>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</si>
  <si>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</si>
  <si>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</si>
  <si>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</si>
  <si>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</si>
  <si>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</si>
  <si>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</si>
  <si>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</si>
  <si>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</si>
  <si>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</si>
  <si>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</si>
  <si>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</si>
  <si>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</si>
  <si>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</si>
  <si>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</si>
  <si>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</si>
  <si>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</si>
  <si>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</si>
  <si>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</si>
  <si>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</si>
  <si>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</si>
  <si>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</si>
  <si>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</si>
  <si>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</si>
  <si>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</si>
  <si>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</si>
  <si>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</si>
  <si>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</si>
  <si>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</si>
  <si>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</si>
  <si>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</si>
  <si>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</si>
  <si>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</si>
  <si>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</si>
  <si>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</si>
  <si>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</si>
  <si>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</si>
  <si>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</si>
  <si>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</si>
  <si>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</si>
  <si>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</si>
  <si>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</si>
  <si>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</si>
  <si>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</si>
  <si>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</si>
  <si>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</si>
  <si>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</si>
  <si>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</si>
  <si>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</si>
  <si>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</si>
  <si>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</si>
  <si>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</si>
  <si>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</si>
  <si>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</si>
  <si>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</si>
  <si>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</si>
  <si>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</si>
  <si>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</si>
  <si>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</si>
  <si>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</si>
  <si>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</si>
  <si>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</si>
  <si>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</si>
  <si>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</si>
  <si>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</si>
  <si>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</si>
  <si>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</si>
  <si>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</si>
  <si>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</si>
  <si>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</si>
  <si>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</si>
  <si>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</si>
  <si>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</si>
  <si>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</si>
  <si>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</si>
  <si>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</si>
  <si>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</si>
  <si>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</si>
  <si>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</si>
  <si>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</si>
  <si>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</si>
  <si>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</si>
  <si>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</si>
  <si>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</si>
  <si>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</si>
  <si>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</si>
  <si>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</si>
  <si>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</si>
  <si>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</si>
  <si>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</si>
  <si>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</si>
  <si>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</si>
  <si>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</si>
  <si>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</si>
  <si>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</si>
  <si>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</si>
  <si>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</si>
  <si>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</si>
  <si>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</si>
  <si>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</si>
  <si>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</si>
  <si>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</si>
  <si>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</si>
  <si>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</si>
  <si>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</si>
  <si>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</si>
  <si>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</si>
  <si>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</si>
  <si>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</si>
  <si>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</si>
  <si>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</si>
  <si>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</si>
  <si>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</si>
  <si>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</si>
  <si>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</si>
  <si>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</si>
  <si>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</si>
  <si>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</si>
  <si>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</si>
  <si>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</si>
  <si>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</si>
  <si>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</si>
  <si>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</si>
  <si>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</si>
  <si>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</si>
  <si>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</si>
  <si>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</si>
  <si>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</si>
  <si>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</si>
  <si>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</si>
  <si>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</si>
  <si>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</si>
  <si>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</si>
  <si>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</si>
  <si>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</si>
  <si>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</si>
  <si>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</si>
  <si>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</si>
  <si>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</si>
  <si>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</si>
  <si>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</si>
  <si>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</si>
  <si>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</si>
  <si>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</si>
  <si>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</si>
  <si>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</si>
  <si>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</si>
  <si>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</si>
  <si>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</si>
  <si>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</si>
  <si>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</si>
  <si>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</si>
  <si>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</si>
  <si>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</si>
  <si>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</si>
  <si>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</si>
  <si>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</si>
  <si>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</si>
  <si>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</si>
  <si>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</si>
  <si>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</si>
  <si>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</si>
  <si>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</si>
  <si>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</si>
  <si>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</si>
  <si>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</si>
  <si>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</si>
  <si>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</si>
  <si>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</si>
  <si>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</si>
  <si>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</si>
  <si>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</si>
  <si>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</si>
  <si>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</si>
  <si>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</si>
  <si>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</si>
  <si>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</si>
  <si>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</si>
  <si>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</si>
  <si>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</si>
  <si>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</si>
  <si>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</si>
  <si>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</si>
  <si>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</si>
  <si>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</si>
  <si>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</si>
  <si>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</si>
  <si>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</si>
  <si>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</si>
  <si>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</si>
  <si>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</si>
  <si>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</si>
  <si>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</si>
  <si>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</si>
  <si>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</si>
  <si>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</si>
  <si>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</si>
  <si>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</si>
  <si>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</si>
  <si>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</si>
  <si>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</si>
  <si>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</si>
  <si>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</si>
  <si>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</si>
  <si>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</si>
  <si>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</si>
  <si>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</si>
  <si>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</si>
  <si>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</si>
  <si>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</si>
  <si>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</si>
  <si>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</si>
  <si>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</si>
  <si>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</si>
  <si>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</si>
  <si>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</si>
  <si>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</si>
  <si>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</si>
  <si>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</si>
  <si>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</si>
  <si>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</si>
  <si>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</si>
  <si>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</si>
  <si>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</si>
  <si>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</si>
  <si>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</si>
  <si>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</si>
  <si>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</si>
  <si>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</si>
  <si>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</si>
  <si>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</si>
  <si>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</si>
  <si>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</si>
  <si>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</si>
  <si>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</si>
  <si>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</si>
  <si>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</si>
  <si>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</si>
  <si>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</si>
  <si>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</si>
  <si>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</si>
  <si>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</si>
  <si>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</si>
  <si>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</si>
  <si>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</si>
  <si>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</si>
  <si>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</si>
  <si>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</si>
  <si>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</si>
  <si>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</si>
  <si>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</si>
  <si>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</si>
  <si>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</si>
  <si>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</si>
  <si>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</si>
  <si>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</si>
  <si>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</si>
  <si>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</si>
  <si>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</si>
  <si>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</si>
  <si>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</si>
  <si>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</si>
  <si>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</si>
  <si>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</si>
  <si>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</si>
  <si>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</si>
  <si>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</si>
  <si>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</si>
  <si>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</si>
  <si>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</si>
  <si>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</si>
  <si>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</si>
  <si>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</si>
  <si>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</si>
  <si>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</si>
  <si>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</si>
  <si>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</si>
  <si>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</si>
  <si>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</si>
  <si>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</si>
  <si>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</si>
  <si>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</si>
  <si>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</si>
  <si>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</si>
  <si>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</si>
  <si>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</si>
  <si>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</si>
  <si>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</si>
  <si>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</si>
  <si>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</si>
  <si>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</si>
  <si>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</si>
  <si>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</si>
  <si>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</si>
  <si>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</si>
  <si>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</si>
  <si>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</si>
  <si>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</si>
  <si>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</si>
  <si>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</si>
  <si>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</si>
  <si>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</si>
  <si>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</si>
  <si>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</si>
  <si>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</si>
  <si>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</si>
  <si>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</si>
  <si>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</si>
  <si>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</si>
  <si>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</si>
  <si>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</si>
  <si>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</si>
  <si>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</si>
  <si>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</si>
  <si>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</si>
  <si>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</si>
  <si>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</si>
  <si>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</si>
  <si>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</si>
  <si>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</si>
  <si>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</si>
  <si>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</si>
  <si>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</si>
  <si>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</si>
  <si>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</si>
  <si>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</si>
  <si>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</si>
  <si>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</si>
  <si>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</si>
  <si>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</si>
  <si>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</si>
  <si>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</si>
  <si>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</si>
  <si>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</si>
  <si>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</si>
  <si>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</si>
  <si>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</si>
  <si>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</si>
  <si>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</si>
  <si>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</si>
  <si>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</si>
  <si>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</si>
  <si>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</si>
  <si>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</si>
  <si>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</si>
  <si>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</si>
  <si>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</si>
  <si>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</si>
  <si>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</si>
  <si>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</si>
  <si>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</si>
  <si>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</si>
  <si>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</si>
  <si>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</si>
  <si>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</si>
  <si>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</si>
  <si>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</si>
  <si>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</si>
  <si>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</si>
  <si>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</si>
  <si>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</si>
  <si>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</si>
  <si>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</si>
  <si>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</si>
  <si>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</si>
  <si>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</si>
  <si>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</si>
  <si>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</si>
  <si>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</si>
  <si>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</si>
  <si>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</si>
  <si>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</si>
  <si>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</si>
  <si>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</si>
  <si>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</si>
  <si>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</si>
  <si>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</si>
  <si>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</si>
  <si>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</si>
  <si>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</si>
  <si>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</si>
  <si>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</si>
  <si>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</si>
  <si>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</si>
  <si>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</si>
  <si>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</si>
  <si>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</si>
  <si>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</si>
  <si>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</si>
  <si>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</si>
  <si>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</si>
  <si>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</si>
  <si>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</si>
  <si>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</si>
  <si>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</si>
  <si>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</si>
  <si>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</si>
  <si>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</si>
  <si>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</si>
  <si>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</si>
  <si>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</si>
  <si>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</si>
  <si>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</si>
  <si>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</si>
  <si>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</si>
  <si>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</si>
  <si>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</si>
  <si>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</si>
  <si>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</si>
  <si>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</si>
  <si>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</si>
  <si>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</si>
  <si>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</si>
  <si>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</si>
  <si>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</si>
  <si>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</si>
  <si>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</si>
  <si>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</si>
  <si>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</si>
  <si>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</si>
  <si>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</si>
  <si>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</si>
  <si>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</si>
  <si>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</si>
  <si>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</si>
  <si>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</si>
  <si>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</si>
  <si>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</si>
  <si>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</si>
  <si>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</si>
  <si>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</si>
  <si>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</si>
  <si>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</si>
  <si>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</si>
  <si>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</si>
  <si>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</si>
  <si>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</si>
  <si>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</si>
  <si>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</si>
  <si>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</si>
  <si>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</si>
  <si>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</si>
  <si>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</si>
  <si>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</si>
  <si>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</si>
  <si>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</si>
  <si>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</si>
  <si>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</si>
  <si>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</si>
  <si>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</si>
  <si>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</si>
  <si>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</si>
  <si>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</si>
  <si>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</si>
  <si>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</si>
  <si>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</si>
  <si>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</si>
  <si>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</si>
  <si>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</si>
  <si>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</si>
  <si>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</si>
  <si>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</si>
  <si>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</si>
  <si>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</si>
  <si>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</si>
  <si>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</si>
  <si>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</si>
  <si>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</si>
  <si>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</si>
  <si>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</si>
  <si>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</si>
  <si>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</si>
  <si>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</si>
  <si>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</si>
  <si>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</si>
  <si>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</si>
  <si>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</si>
  <si>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</si>
  <si>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</si>
  <si>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</si>
  <si>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</si>
  <si>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</si>
  <si>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</si>
  <si>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</si>
  <si>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</si>
  <si>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</si>
  <si>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</si>
  <si>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</si>
  <si>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</si>
  <si>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</si>
  <si>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</si>
  <si>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</si>
  <si>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</si>
  <si>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</si>
  <si>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</si>
  <si>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</si>
  <si>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</si>
  <si>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</si>
  <si>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</si>
  <si>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</si>
  <si>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</si>
  <si>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</si>
  <si>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</si>
  <si>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</si>
  <si>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</si>
  <si>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</si>
  <si>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</si>
  <si>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</si>
  <si>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</si>
  <si>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</si>
  <si>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</si>
  <si>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</si>
  <si>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</si>
  <si>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</si>
  <si>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</si>
  <si>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</si>
  <si>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</si>
  <si>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</si>
  <si>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</si>
  <si>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</si>
  <si>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</si>
  <si>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</si>
  <si>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</si>
  <si>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</si>
  <si>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</si>
  <si>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</si>
  <si>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</si>
  <si>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</si>
  <si>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</si>
  <si>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</si>
  <si>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</si>
  <si>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</si>
  <si>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</si>
  <si>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</si>
  <si>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</si>
  <si>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</si>
  <si>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</si>
  <si>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</si>
  <si>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</si>
  <si>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</si>
  <si>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</si>
  <si>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</si>
  <si>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</si>
  <si>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</si>
  <si>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</si>
  <si>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</si>
  <si>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</si>
  <si>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</si>
  <si>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</si>
  <si>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</si>
  <si>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</si>
  <si>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</si>
  <si>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</si>
  <si>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</si>
  <si>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</si>
  <si>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</si>
  <si>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</si>
  <si>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</si>
  <si>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</si>
  <si>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</si>
  <si>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</si>
  <si>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</si>
  <si>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</si>
  <si>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</si>
  <si>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</si>
  <si>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</si>
  <si>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</si>
  <si>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</si>
  <si>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</si>
  <si>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</si>
  <si>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</si>
  <si>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</si>
  <si>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</si>
  <si>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</si>
  <si>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</si>
  <si>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</si>
  <si>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</si>
  <si>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</si>
  <si>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</si>
  <si>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</si>
  <si>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</si>
  <si>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</si>
  <si>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</si>
  <si>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</si>
  <si>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</si>
  <si>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</si>
  <si>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</si>
  <si>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</si>
  <si>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</si>
  <si>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</si>
  <si>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</si>
  <si>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</si>
  <si>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</si>
  <si>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</si>
  <si>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</si>
  <si>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</si>
  <si>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</si>
  <si>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</si>
  <si>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</si>
  <si>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</si>
  <si>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</si>
  <si>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</si>
  <si>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</si>
  <si>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</si>
  <si>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</si>
  <si>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</si>
  <si>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</si>
  <si>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</si>
  <si>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</si>
  <si>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</si>
  <si>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</si>
  <si>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</si>
  <si>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</si>
  <si>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</si>
  <si>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</si>
  <si>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</si>
  <si>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</si>
  <si>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</si>
  <si>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</si>
  <si>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</si>
  <si>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</si>
  <si>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</si>
  <si>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</si>
  <si>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</si>
  <si>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</si>
  <si>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</si>
  <si>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</si>
  <si>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</si>
  <si>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</si>
  <si>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</si>
  <si>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</si>
  <si>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</si>
  <si>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</si>
  <si>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</si>
  <si>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</si>
  <si>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</si>
  <si>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</si>
  <si>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</si>
  <si>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</si>
  <si>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</si>
  <si>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</si>
  <si>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</si>
  <si>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</si>
  <si>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</si>
  <si>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</si>
  <si>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</si>
  <si>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</si>
  <si>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</si>
  <si>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</si>
  <si>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</si>
  <si>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</si>
  <si>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</si>
  <si>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</si>
  <si>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</si>
  <si>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</si>
  <si>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</si>
  <si>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</si>
  <si>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</si>
  <si>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</si>
  <si>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</si>
  <si>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</si>
  <si>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</si>
  <si>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</si>
  <si>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</si>
  <si>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</si>
  <si>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</si>
  <si>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</si>
  <si>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</si>
  <si>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</si>
  <si>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</si>
  <si>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</si>
  <si>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</si>
  <si>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</si>
  <si>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</si>
  <si>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</si>
  <si>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</si>
  <si>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</si>
  <si>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</si>
  <si>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</si>
  <si>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</si>
  <si>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</si>
  <si>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</si>
  <si>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</si>
  <si>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</si>
  <si>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</si>
  <si>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</si>
  <si>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</si>
  <si>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</si>
  <si>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</si>
  <si>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</si>
  <si>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</si>
  <si>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</si>
  <si>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</si>
  <si>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</si>
  <si>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</si>
  <si>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</si>
  <si>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</si>
  <si>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</si>
  <si>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</si>
  <si>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</si>
  <si>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</si>
  <si>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</si>
  <si>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</si>
  <si>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</si>
  <si>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</si>
  <si>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</si>
  <si>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</si>
  <si>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</si>
  <si>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</si>
  <si>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</si>
  <si>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</si>
  <si>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</si>
  <si>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</si>
  <si>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</si>
  <si>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</si>
  <si>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</si>
  <si>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</si>
  <si>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</si>
  <si>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</si>
  <si>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</si>
  <si>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</si>
  <si>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</si>
  <si>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</si>
  <si>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</si>
  <si>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</si>
  <si>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</si>
  <si>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</si>
  <si>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</si>
  <si>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</si>
  <si>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</si>
  <si>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</si>
  <si>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</si>
  <si>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</si>
  <si>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</si>
  <si>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</si>
  <si>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</si>
  <si>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</si>
  <si>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</si>
  <si>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</si>
  <si>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</si>
  <si>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</si>
  <si>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</si>
  <si>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</si>
  <si>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</si>
  <si>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</si>
  <si>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</si>
  <si>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</si>
  <si>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</si>
  <si>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</si>
  <si>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</si>
  <si>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</si>
  <si>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</si>
  <si>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</si>
  <si>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</si>
  <si>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</si>
  <si>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</si>
  <si>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</si>
  <si>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</si>
  <si>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</si>
  <si>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</si>
  <si>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</si>
  <si>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</si>
  <si>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</si>
  <si>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</si>
  <si>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</si>
  <si>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</si>
  <si>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</si>
  <si>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</si>
  <si>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</si>
  <si>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</si>
  <si>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</si>
  <si>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</si>
  <si>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</si>
  <si>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</si>
  <si>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</si>
  <si>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</si>
  <si>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</si>
  <si>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</si>
  <si>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</si>
  <si>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</si>
  <si>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</si>
  <si>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</si>
  <si>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</si>
  <si>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</si>
  <si>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</si>
  <si>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</si>
  <si>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</si>
  <si>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</si>
  <si>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</si>
  <si>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</si>
  <si>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</si>
  <si>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</si>
  <si>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</si>
  <si>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</si>
  <si>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</si>
  <si>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</si>
  <si>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</si>
  <si>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</si>
  <si>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</si>
  <si>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</si>
  <si>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</si>
  <si>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</si>
  <si>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</si>
  <si>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</si>
  <si>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</si>
  <si>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</si>
  <si>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</si>
  <si>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</si>
  <si>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</si>
  <si>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</si>
  <si>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</si>
  <si>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</si>
  <si>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</si>
  <si>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</si>
  <si>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</si>
  <si>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</si>
  <si>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</si>
  <si>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</si>
  <si>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</si>
  <si>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</si>
  <si>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</si>
  <si>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</si>
  <si>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</si>
  <si>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</si>
  <si>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</si>
  <si>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</si>
  <si>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</si>
  <si>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</si>
  <si>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</si>
  <si>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</si>
  <si>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</si>
  <si>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</si>
  <si>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</si>
  <si>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</si>
  <si>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</si>
  <si>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</si>
  <si>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</si>
  <si>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</si>
  <si>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</si>
  <si>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</si>
  <si>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</si>
  <si>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</si>
  <si>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</si>
  <si>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</si>
  <si>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</si>
  <si>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</si>
  <si>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</si>
  <si>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</si>
  <si>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</si>
  <si>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</si>
  <si>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</si>
  <si>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</si>
  <si>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</si>
  <si>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</si>
  <si>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</si>
  <si>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</si>
  <si>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</si>
  <si>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</si>
  <si>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</si>
  <si>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</si>
  <si>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</si>
  <si>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</si>
  <si>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</si>
  <si>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</si>
  <si>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</si>
  <si>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</si>
  <si>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</si>
  <si>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</si>
  <si>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</si>
  <si>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</si>
  <si>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</si>
  <si>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</si>
  <si>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</si>
  <si>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</si>
  <si>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</si>
  <si>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</si>
  <si>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</si>
  <si>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</si>
  <si>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</si>
  <si>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</si>
  <si>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</si>
  <si>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</si>
  <si>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</si>
  <si>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</si>
  <si>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</si>
  <si>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</si>
  <si>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</si>
  <si>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</si>
  <si>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</si>
  <si>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</si>
  <si>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</si>
  <si>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</si>
  <si>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</si>
  <si>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</si>
  <si>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</si>
  <si>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</si>
  <si>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</si>
  <si>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</si>
  <si>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</si>
  <si>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</si>
  <si>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</si>
  <si>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</si>
  <si>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</si>
  <si>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</si>
  <si>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</si>
  <si>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</si>
  <si>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</si>
  <si>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</si>
  <si>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</si>
  <si>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</si>
  <si>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</si>
  <si>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</si>
  <si>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</si>
  <si>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</si>
  <si>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</si>
  <si>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</si>
  <si>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</si>
  <si>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</si>
  <si>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</si>
  <si>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</si>
  <si>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</si>
  <si>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</si>
  <si>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</si>
  <si>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</si>
  <si>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</si>
  <si>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</si>
  <si>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</si>
  <si>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</si>
  <si>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</si>
  <si>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</si>
  <si>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</si>
  <si>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</si>
  <si>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</si>
  <si>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</si>
  <si>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</si>
  <si>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</si>
  <si>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</si>
  <si>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</si>
  <si>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</si>
  <si>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</si>
  <si>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</si>
  <si>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</si>
  <si>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</si>
  <si>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</si>
  <si>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</si>
  <si>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</si>
  <si>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</si>
  <si>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</si>
  <si>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</si>
  <si>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</si>
  <si>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</si>
  <si>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</si>
  <si>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</si>
  <si>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</si>
  <si>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</si>
  <si>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</si>
  <si>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</si>
  <si>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</si>
  <si>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</si>
  <si>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</si>
  <si>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</si>
  <si>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</si>
  <si>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</si>
  <si>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</si>
  <si>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</si>
  <si>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</si>
  <si>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</si>
  <si>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</si>
  <si>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</si>
  <si>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</si>
  <si>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</si>
  <si>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</si>
  <si>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</si>
  <si>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</si>
  <si>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</si>
  <si>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</si>
  <si>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</si>
  <si>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</si>
  <si>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</si>
  <si>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</si>
  <si>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</si>
  <si>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</si>
  <si>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</si>
  <si>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</si>
  <si>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</si>
  <si>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</si>
  <si>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</si>
  <si>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</si>
  <si>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</si>
  <si>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</si>
  <si>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</si>
  <si>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</si>
  <si>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</si>
  <si>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</si>
  <si>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</si>
  <si>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</si>
  <si>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</si>
  <si>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</si>
  <si>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</si>
  <si>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</si>
  <si>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</si>
  <si>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</si>
  <si>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</si>
  <si>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</si>
  <si>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</si>
  <si>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</si>
  <si>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</si>
  <si>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</si>
  <si>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</si>
  <si>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</si>
  <si>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</si>
  <si>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</si>
  <si>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</si>
  <si>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</si>
  <si>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</si>
  <si>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</si>
  <si>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</si>
  <si>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</si>
  <si>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</si>
  <si>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</si>
  <si>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</si>
  <si>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</si>
  <si>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</si>
  <si>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</si>
  <si>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</si>
  <si>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</si>
  <si>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</si>
  <si>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</si>
  <si>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</si>
  <si>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</si>
  <si>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</si>
  <si>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</si>
  <si>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</si>
  <si>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</si>
  <si>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</si>
  <si>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</si>
  <si>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</si>
  <si>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</si>
  <si>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</si>
  <si>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</si>
  <si>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</si>
  <si>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</si>
  <si>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</si>
  <si>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</si>
  <si>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</si>
  <si>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</si>
  <si>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</si>
  <si>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</si>
  <si>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</si>
  <si>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</si>
  <si>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</si>
  <si>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</si>
  <si>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</si>
  <si>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</si>
  <si>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</si>
  <si>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</si>
  <si>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</si>
  <si>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</si>
  <si>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</si>
  <si>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</si>
  <si>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</si>
  <si>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</si>
  <si>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</si>
  <si>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</si>
  <si>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</si>
  <si>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</si>
  <si>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</si>
  <si>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</si>
  <si>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</si>
  <si>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</si>
  <si>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</si>
  <si>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</si>
  <si>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</si>
  <si>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</si>
  <si>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</si>
  <si>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</si>
  <si>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</si>
  <si>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</si>
  <si>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</si>
  <si>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</si>
  <si>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</si>
  <si>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</si>
  <si>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</si>
  <si>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</si>
  <si>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</si>
  <si>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</si>
  <si>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</si>
  <si>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</si>
  <si>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</si>
  <si>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</si>
  <si>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</si>
  <si>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</si>
  <si>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</si>
  <si>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</si>
  <si>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</si>
  <si>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</si>
  <si>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</si>
  <si>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</si>
  <si>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</si>
  <si>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</si>
  <si>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</si>
  <si>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</si>
  <si>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</si>
  <si>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</si>
  <si>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</si>
  <si>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</si>
  <si>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</si>
  <si>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</si>
  <si>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</si>
  <si>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</si>
  <si>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</si>
  <si>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</si>
  <si>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</si>
  <si>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</si>
  <si>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</si>
  <si>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</si>
  <si>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</si>
  <si>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</si>
  <si>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</si>
  <si>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</si>
  <si>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</si>
  <si>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</si>
  <si>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</si>
  <si>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</si>
  <si>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</si>
  <si>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</si>
  <si>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</si>
  <si>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</si>
  <si>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</si>
  <si>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</si>
  <si>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</si>
  <si>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</si>
  <si>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</si>
  <si>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</si>
  <si>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</si>
  <si>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</si>
  <si>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</si>
  <si>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</si>
  <si>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</si>
  <si>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</si>
  <si>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</si>
  <si>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</si>
  <si>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</si>
  <si>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</si>
  <si>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</si>
  <si>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</si>
  <si>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</si>
  <si>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</si>
  <si>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</si>
  <si>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</si>
  <si>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</si>
  <si>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</si>
  <si>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</si>
  <si>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</si>
  <si>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</si>
  <si>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</si>
  <si>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</si>
  <si>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</si>
  <si>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</si>
  <si>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</si>
  <si>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</si>
  <si>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</si>
  <si>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</si>
  <si>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</si>
  <si>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</si>
  <si>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</si>
  <si>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</si>
  <si>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</si>
  <si>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</si>
  <si>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</si>
  <si>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</si>
  <si>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</si>
  <si>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</si>
  <si>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</si>
  <si>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</si>
  <si>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</si>
  <si>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</si>
  <si>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</si>
  <si>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</si>
  <si>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</si>
  <si>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</si>
  <si>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</si>
  <si>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</si>
  <si>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</si>
  <si>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</si>
  <si>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</si>
  <si>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</si>
  <si>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</si>
  <si>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</si>
  <si>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</si>
  <si>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</si>
  <si>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</si>
  <si>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</si>
  <si>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</si>
  <si>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</si>
  <si>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</si>
  <si>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</si>
  <si>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</si>
  <si>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</si>
  <si>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</si>
  <si>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</si>
  <si>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</si>
  <si>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</si>
  <si>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</si>
  <si>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</si>
  <si>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</si>
  <si>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</si>
  <si>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</si>
  <si>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</si>
  <si>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</si>
  <si>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</si>
  <si>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</si>
  <si>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</si>
  <si>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</si>
  <si>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</si>
  <si>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</si>
  <si>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</si>
  <si>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</si>
  <si>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</si>
  <si>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</si>
  <si>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</si>
  <si>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</si>
  <si>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</si>
  <si>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</si>
  <si>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</si>
  <si>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</si>
  <si>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</si>
  <si>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</si>
  <si>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</si>
  <si>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</si>
  <si>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</si>
  <si>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</si>
  <si>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</si>
  <si>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</si>
  <si>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</si>
  <si>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</si>
  <si>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</si>
  <si>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</si>
  <si>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</si>
  <si>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</si>
  <si>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</si>
  <si>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</si>
  <si>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</si>
  <si>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</si>
  <si>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</si>
  <si>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</si>
  <si>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</si>
  <si>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</si>
  <si>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</si>
  <si>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</si>
  <si>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</si>
  <si>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</si>
  <si>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</si>
  <si>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</si>
  <si>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</si>
  <si>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</si>
  <si>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</si>
  <si>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</si>
  <si>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</si>
  <si>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</si>
  <si>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</si>
  <si>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</si>
  <si>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</si>
  <si>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</si>
  <si>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</si>
  <si>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</si>
  <si>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</si>
  <si>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</si>
  <si>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</si>
  <si>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</si>
  <si>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</si>
  <si>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</si>
  <si>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</si>
  <si>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</si>
  <si>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</si>
  <si>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</si>
  <si>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</si>
  <si>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</si>
  <si>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</si>
  <si>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</si>
  <si>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</si>
  <si>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</si>
  <si>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</si>
  <si>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</si>
  <si>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</si>
  <si>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</si>
  <si>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</si>
  <si>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</si>
  <si>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</si>
  <si>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</si>
  <si>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</si>
  <si>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</si>
  <si>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</si>
  <si>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</si>
  <si>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</si>
  <si>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</si>
  <si>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</si>
  <si>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</si>
  <si>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</si>
  <si>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</si>
  <si>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</si>
  <si>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</si>
  <si>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</si>
  <si>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</si>
  <si>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</si>
  <si>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</si>
  <si>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</si>
  <si>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</si>
  <si>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</si>
  <si>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</si>
  <si>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</si>
  <si>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</si>
  <si>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</si>
  <si>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</si>
  <si>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</si>
  <si>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</si>
  <si>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</si>
  <si>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</si>
  <si>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</si>
  <si>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</si>
  <si>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</si>
  <si>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</si>
  <si>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</si>
  <si>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</si>
  <si>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</si>
  <si>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</si>
  <si>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</si>
  <si>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</si>
  <si>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</si>
  <si>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</si>
  <si>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</si>
  <si>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</si>
  <si>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</si>
  <si>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</si>
  <si>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</si>
  <si>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</si>
  <si>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</si>
  <si>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</si>
  <si>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</si>
  <si>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</si>
  <si>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</si>
  <si>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</si>
  <si>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</si>
  <si>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</si>
  <si>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</si>
  <si>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</si>
  <si>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</si>
  <si>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</si>
  <si>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</si>
  <si>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</si>
  <si>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</si>
  <si>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</si>
  <si>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</si>
  <si>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</si>
  <si>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</si>
  <si>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</si>
  <si>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</si>
  <si>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</si>
  <si>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</si>
  <si>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</si>
  <si>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</si>
  <si>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</si>
  <si>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</si>
  <si>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</si>
  <si>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</si>
  <si>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</si>
  <si>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</si>
  <si>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</si>
  <si>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</si>
  <si>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</si>
  <si>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</si>
  <si>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</si>
  <si>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</si>
  <si>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</si>
  <si>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</si>
  <si>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</si>
  <si>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</si>
  <si>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</si>
  <si>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</si>
  <si>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</si>
  <si>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</si>
  <si>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</si>
  <si>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</si>
  <si>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</si>
  <si>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</si>
  <si>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</si>
  <si>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</si>
  <si>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</si>
  <si>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</si>
  <si>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</si>
  <si>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</si>
  <si>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</si>
  <si>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</si>
  <si>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</si>
  <si>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</si>
  <si>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</si>
  <si>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</si>
  <si>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</si>
  <si>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</si>
  <si>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</si>
  <si>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</si>
  <si>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</si>
  <si>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</si>
  <si>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</si>
  <si>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</si>
  <si>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</si>
  <si>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</si>
  <si>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</si>
  <si>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</si>
  <si>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</si>
  <si>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</si>
  <si>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</si>
  <si>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</si>
  <si>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</si>
  <si>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</si>
  <si>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</si>
  <si>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</si>
  <si>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</si>
  <si>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</si>
  <si>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</si>
  <si>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</si>
  <si>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</si>
  <si>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</si>
  <si>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</si>
  <si>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</si>
  <si>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</si>
  <si>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</si>
  <si>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</si>
  <si>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</si>
  <si>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</si>
  <si>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</si>
  <si>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</si>
  <si>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</si>
  <si>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</si>
  <si>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</si>
  <si>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</si>
  <si>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</si>
  <si>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</si>
  <si>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</si>
  <si>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</si>
  <si>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</si>
  <si>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</si>
  <si>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</si>
  <si>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</si>
  <si>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</si>
  <si>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</si>
  <si>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</si>
  <si>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</si>
  <si>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</si>
  <si>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</si>
  <si>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</si>
  <si>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</si>
  <si>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</si>
  <si>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</si>
  <si>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</si>
  <si>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</si>
  <si>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</si>
  <si>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</si>
  <si>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</si>
  <si>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</si>
  <si>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</si>
  <si>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</si>
  <si>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</si>
  <si>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</si>
  <si>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</si>
  <si>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</si>
  <si>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</si>
  <si>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</si>
  <si>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</si>
  <si>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</si>
  <si>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</si>
  <si>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</si>
  <si>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</si>
  <si>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</si>
  <si>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</si>
  <si>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</si>
  <si>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</si>
  <si>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</si>
  <si>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</si>
  <si>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</si>
  <si>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</si>
  <si>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</si>
  <si>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</si>
  <si>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</si>
  <si>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</si>
  <si>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</si>
  <si>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</si>
  <si>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</si>
  <si>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</si>
  <si>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</si>
  <si>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</si>
  <si>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</si>
  <si>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</si>
  <si>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</si>
  <si>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</si>
  <si>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</si>
  <si>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</si>
  <si>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</si>
  <si>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</si>
  <si>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</si>
  <si>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</si>
  <si>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</si>
  <si>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</si>
  <si>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</si>
  <si>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</si>
  <si>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</si>
  <si>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</si>
  <si>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</si>
  <si>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</si>
  <si>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</si>
  <si>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</si>
  <si>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</si>
  <si>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</si>
  <si>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</si>
  <si>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</si>
  <si>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</si>
  <si>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</si>
  <si>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</si>
  <si>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</si>
  <si>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</si>
  <si>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</si>
  <si>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</si>
  <si>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</si>
  <si>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</si>
  <si>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</si>
  <si>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</si>
  <si>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</si>
  <si>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</si>
  <si>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</si>
  <si>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</si>
  <si>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</si>
  <si>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</si>
  <si>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</si>
  <si>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</si>
  <si>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</si>
  <si>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</si>
  <si>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</si>
  <si>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</si>
  <si>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</si>
  <si>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</si>
  <si>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</si>
  <si>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</si>
  <si>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</si>
  <si>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</si>
  <si>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</si>
  <si>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</si>
  <si>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</si>
  <si>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</si>
  <si>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</si>
  <si>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</si>
  <si>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</si>
  <si>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</si>
  <si>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</si>
  <si>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</si>
  <si>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</si>
  <si>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</si>
  <si>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</si>
  <si>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</si>
  <si>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</si>
  <si>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</si>
  <si>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</si>
  <si>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</si>
  <si>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</si>
  <si>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</si>
  <si>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</si>
  <si>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</si>
  <si>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</si>
  <si>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</si>
  <si>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</si>
  <si>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</si>
  <si>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</si>
  <si>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</si>
  <si>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</si>
  <si>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</si>
  <si>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</si>
  <si>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</si>
  <si>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</si>
  <si>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</si>
  <si>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</si>
  <si>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</si>
  <si>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</si>
  <si>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</si>
  <si>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</si>
  <si>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</si>
  <si>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</si>
  <si>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</si>
  <si>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</si>
  <si>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</si>
  <si>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</si>
  <si>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</si>
  <si>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</si>
  <si>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</si>
  <si>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</si>
  <si>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</si>
  <si>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</si>
  <si>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</si>
  <si>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</si>
  <si>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</si>
  <si>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</si>
  <si>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</si>
  <si>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</si>
  <si>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</si>
  <si>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</si>
  <si>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</si>
  <si>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</si>
  <si>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</si>
  <si>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</si>
  <si>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</si>
  <si>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</si>
  <si>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</si>
  <si>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</si>
  <si>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</si>
  <si>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</si>
  <si>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</si>
  <si>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</si>
  <si>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</si>
  <si>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</si>
  <si>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</si>
  <si>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</si>
  <si>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</si>
  <si>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</si>
  <si>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</si>
  <si>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</si>
  <si>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</si>
  <si>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</si>
  <si>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</si>
  <si>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</si>
  <si>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</si>
  <si>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</si>
  <si>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</si>
  <si>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</si>
  <si>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</si>
  <si>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</si>
  <si>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</si>
  <si>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</si>
  <si>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</si>
  <si>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</si>
  <si>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</si>
  <si>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</si>
  <si>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</si>
  <si>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</si>
  <si>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</si>
  <si>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</si>
  <si>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</si>
  <si>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</si>
  <si>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</si>
  <si>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</si>
  <si>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</si>
  <si>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</si>
  <si>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</si>
  <si>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</si>
  <si>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</si>
  <si>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</si>
  <si>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</si>
  <si>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</si>
  <si>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</si>
  <si>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</si>
  <si>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</si>
  <si>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</si>
  <si>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</si>
  <si>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</si>
  <si>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</si>
  <si>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</si>
  <si>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</si>
  <si>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</si>
  <si>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</si>
  <si>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</si>
  <si>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</si>
  <si>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</si>
  <si>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</si>
  <si>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</si>
  <si>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</si>
  <si>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</si>
  <si>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</si>
  <si>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</si>
  <si>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</si>
  <si>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</si>
  <si>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</si>
  <si>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</si>
  <si>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</si>
  <si>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</si>
  <si>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</si>
  <si>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</si>
  <si>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</si>
  <si>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</si>
  <si>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</si>
  <si>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</si>
  <si>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</si>
  <si>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</si>
  <si>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</si>
  <si>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</si>
  <si>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</si>
  <si>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</si>
  <si>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</si>
  <si>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</si>
  <si>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</si>
  <si>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</si>
  <si>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</si>
  <si>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</si>
  <si>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</si>
  <si>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</si>
  <si>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</si>
  <si>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</si>
  <si>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</si>
  <si>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</si>
  <si>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</si>
  <si>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</si>
  <si>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</si>
  <si>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</si>
  <si>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</si>
  <si>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</si>
  <si>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</si>
  <si>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</si>
  <si>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</si>
  <si>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</si>
  <si>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</si>
  <si>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</si>
  <si>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</si>
  <si>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</si>
  <si>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</si>
  <si>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</si>
  <si>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</si>
  <si>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</si>
  <si>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</si>
  <si>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</si>
  <si>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</si>
  <si>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</si>
  <si>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</si>
  <si>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</si>
  <si>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</si>
  <si>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</si>
  <si>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</si>
  <si>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</si>
  <si>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</si>
  <si>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</si>
  <si>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</si>
  <si>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</si>
  <si>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</si>
  <si>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</si>
  <si>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</si>
  <si>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</si>
  <si>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</si>
  <si>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</si>
  <si>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</si>
  <si>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</si>
  <si>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</si>
  <si>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</si>
  <si>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</si>
  <si>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</si>
  <si>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</si>
  <si>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</si>
  <si>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</si>
  <si>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</si>
  <si>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</si>
  <si>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</si>
  <si>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</si>
  <si>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</si>
  <si>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</si>
  <si>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</si>
  <si>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</si>
  <si>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</si>
  <si>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</si>
  <si>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</si>
  <si>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</si>
  <si>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</si>
  <si>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</si>
  <si>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</si>
  <si>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</si>
  <si>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</si>
  <si>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</si>
  <si>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</si>
  <si>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</si>
  <si>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</si>
  <si>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</si>
  <si>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</si>
  <si>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</si>
  <si>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</si>
  <si>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</si>
  <si>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</si>
  <si>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</si>
  <si>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</si>
  <si>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</si>
  <si>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</si>
  <si>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</si>
  <si>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</si>
  <si>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</si>
  <si>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</si>
  <si>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</si>
  <si>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</si>
  <si>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</si>
  <si>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</si>
  <si>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</si>
  <si>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</si>
  <si>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</si>
  <si>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</si>
  <si>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</si>
  <si>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</si>
  <si>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</si>
  <si>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</si>
  <si>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</si>
  <si>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</si>
  <si>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</si>
  <si>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</si>
  <si>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</si>
  <si>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</si>
  <si>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</si>
  <si>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</si>
  <si>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</si>
  <si>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</si>
  <si>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</si>
  <si>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</si>
  <si>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</si>
  <si>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</si>
  <si>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</si>
  <si>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</si>
  <si>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</si>
  <si>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</si>
  <si>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</si>
  <si>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</si>
  <si>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</si>
  <si>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</si>
  <si>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</si>
  <si>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</si>
  <si>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</si>
  <si>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</si>
  <si>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</si>
  <si>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</si>
  <si>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</si>
  <si>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</si>
  <si>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</si>
  <si>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</si>
  <si>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</si>
  <si>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</si>
  <si>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</si>
  <si>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</si>
  <si>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</si>
  <si>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</si>
  <si>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</si>
  <si>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</si>
  <si>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</si>
  <si>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</si>
  <si>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</si>
  <si>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</si>
  <si>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</si>
  <si>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</si>
  <si>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</si>
  <si>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</si>
  <si>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</si>
  <si>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</si>
  <si>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</si>
  <si>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</si>
  <si>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</si>
  <si>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</si>
  <si>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</si>
  <si>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</si>
  <si>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</si>
  <si>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</si>
  <si>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</si>
  <si>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</si>
  <si>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</si>
  <si>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</si>
  <si>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</si>
  <si>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</si>
  <si>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</si>
  <si>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</si>
  <si>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</si>
  <si>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</si>
  <si>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</si>
  <si>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</si>
  <si>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</si>
  <si>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</si>
  <si>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</si>
  <si>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</si>
  <si>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</si>
  <si>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</si>
  <si>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</si>
  <si>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</si>
  <si>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</si>
  <si>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</si>
  <si>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</si>
  <si>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</si>
  <si>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</si>
  <si>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</si>
  <si>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</si>
  <si>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</si>
  <si>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</si>
  <si>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</si>
  <si>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</si>
  <si>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</si>
  <si>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</si>
  <si>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</si>
  <si>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</si>
  <si>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</si>
  <si>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</si>
  <si>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</si>
  <si>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</si>
  <si>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</si>
  <si>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</si>
  <si>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</si>
  <si>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</si>
  <si>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</si>
  <si>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</si>
  <si>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</si>
  <si>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</si>
  <si>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</si>
  <si>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</si>
  <si>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</si>
  <si>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</si>
  <si>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</si>
  <si>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</si>
  <si>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</si>
  <si>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</si>
  <si>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</si>
  <si>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</si>
  <si>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</si>
  <si>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</si>
  <si>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</si>
  <si>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</si>
  <si>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</si>
  <si>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</si>
  <si>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</si>
  <si>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</si>
  <si>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</si>
  <si>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</si>
  <si>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</si>
  <si>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</si>
  <si>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</si>
  <si>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</si>
  <si>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</si>
  <si>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</si>
  <si>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</si>
  <si>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</si>
  <si>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</si>
  <si>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</si>
  <si>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</si>
  <si>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</si>
  <si>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</si>
  <si>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</si>
  <si>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</si>
  <si>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</si>
  <si>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</si>
  <si>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</si>
  <si>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</si>
  <si>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</si>
  <si>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</si>
  <si>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</si>
  <si>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</si>
  <si>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</si>
  <si>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</si>
  <si>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</si>
  <si>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</si>
  <si>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</si>
  <si>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</si>
  <si>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</si>
  <si>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</si>
  <si>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</si>
  <si>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</si>
  <si>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</si>
  <si>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</si>
  <si>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</si>
  <si>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</si>
  <si>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</si>
  <si>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</si>
  <si>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</si>
  <si>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</si>
  <si>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</si>
  <si>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</si>
  <si>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</si>
  <si>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</si>
  <si>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</si>
  <si>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</si>
  <si>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</si>
  <si>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</si>
  <si>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</si>
  <si>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</si>
  <si>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</si>
  <si>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</si>
  <si>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</si>
  <si>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</si>
  <si>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</si>
  <si>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</si>
  <si>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</si>
  <si>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</si>
  <si>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</si>
  <si>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</si>
  <si>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</si>
  <si>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</si>
  <si>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</si>
  <si>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</si>
  <si>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</si>
  <si>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</si>
  <si>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</si>
  <si>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</si>
  <si>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</si>
  <si>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</si>
  <si>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</si>
  <si>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</si>
  <si>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</si>
  <si>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</si>
  <si>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</si>
  <si>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</si>
  <si>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</si>
  <si>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</si>
  <si>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</si>
  <si>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</si>
  <si>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</si>
  <si>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</si>
  <si>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</si>
  <si>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</si>
  <si>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</si>
  <si>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</si>
  <si>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</si>
  <si>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</si>
  <si>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</si>
  <si>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</si>
  <si>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</si>
  <si>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</si>
  <si>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</si>
  <si>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</si>
  <si>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</si>
  <si>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</si>
  <si>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</si>
  <si>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</si>
  <si>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</si>
  <si>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</si>
  <si>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</si>
  <si>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</si>
  <si>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</si>
  <si>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</si>
  <si>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</si>
  <si>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</si>
  <si>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</si>
  <si>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</si>
  <si>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</si>
  <si>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</si>
  <si>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</si>
  <si>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</si>
  <si>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</si>
  <si>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</si>
  <si>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</si>
  <si>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</si>
  <si>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</si>
  <si>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</si>
  <si>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</si>
  <si>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</si>
  <si>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</si>
  <si>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</si>
  <si>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</si>
  <si>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</si>
  <si>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</si>
  <si>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</si>
  <si>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</si>
  <si>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</si>
  <si>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</si>
  <si>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</si>
  <si>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</si>
  <si>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</si>
  <si>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</si>
  <si>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</si>
  <si>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</si>
  <si>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</si>
  <si>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</si>
  <si>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</si>
  <si>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</si>
  <si>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</si>
  <si>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</si>
  <si>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</si>
  <si>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</si>
  <si>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</si>
  <si>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</si>
  <si>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</si>
  <si>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</si>
  <si>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</si>
  <si>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</si>
  <si>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</si>
  <si>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</si>
  <si>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</si>
  <si>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</si>
  <si>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</si>
  <si>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</si>
  <si>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</si>
  <si>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</si>
  <si>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</si>
  <si>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</si>
  <si>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</si>
  <si>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</si>
  <si>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</si>
  <si>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</si>
  <si>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</si>
  <si>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</si>
  <si>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</si>
  <si>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</si>
  <si>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</si>
  <si>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</si>
  <si>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</si>
  <si>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</si>
  <si>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</si>
  <si>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</si>
  <si>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</si>
  <si>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</si>
  <si>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</si>
  <si>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</si>
  <si>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</si>
  <si>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</si>
  <si>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</si>
  <si>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</si>
  <si>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</si>
  <si>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</si>
  <si>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</si>
  <si>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</si>
  <si>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</si>
  <si>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</si>
  <si>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</si>
  <si>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</si>
  <si>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</si>
  <si>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</si>
  <si>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</si>
  <si>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</si>
  <si>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</si>
  <si>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</si>
  <si>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</si>
  <si>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</si>
  <si>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</si>
  <si>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</si>
  <si>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</si>
  <si>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</si>
  <si>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</si>
  <si>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</si>
  <si>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</si>
  <si>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</si>
  <si>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</si>
  <si>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</si>
  <si>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</si>
  <si>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</si>
  <si>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</si>
  <si>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</si>
  <si>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</si>
  <si>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</si>
  <si>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</si>
  <si>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</si>
  <si>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</si>
  <si>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</si>
  <si>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</si>
  <si>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</si>
  <si>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</si>
  <si>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</si>
  <si>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</si>
  <si>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</si>
  <si>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</si>
  <si>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</si>
  <si>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</si>
  <si>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</si>
  <si>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</si>
  <si>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</si>
  <si>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</si>
  <si>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</si>
  <si>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</si>
  <si>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</si>
  <si>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</si>
  <si>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</si>
  <si>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</si>
  <si>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</si>
  <si>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</si>
  <si>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</si>
  <si>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</si>
  <si>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</si>
  <si>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</si>
  <si>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</si>
  <si>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</si>
  <si>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</si>
  <si>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</si>
  <si>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</si>
  <si>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</si>
  <si>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</si>
  <si>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</si>
  <si>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</si>
  <si>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</si>
  <si>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</si>
  <si>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</si>
  <si>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</si>
  <si>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</si>
  <si>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</si>
  <si>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</si>
  <si>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</si>
  <si>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</si>
  <si>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</si>
  <si>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</si>
  <si>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</si>
  <si>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</si>
  <si>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</si>
  <si>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</si>
  <si>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</si>
  <si>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</si>
  <si>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</si>
  <si>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</si>
  <si>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</si>
  <si>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</si>
  <si>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</si>
  <si>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</si>
  <si>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</si>
  <si>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</si>
  <si>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</si>
  <si>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</si>
  <si>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</si>
  <si>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</si>
  <si>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</si>
  <si>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</si>
  <si>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</si>
  <si>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</si>
  <si>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</si>
  <si>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</si>
  <si>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</si>
  <si>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</si>
  <si>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</si>
  <si>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</si>
  <si>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</si>
  <si>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</si>
  <si>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</si>
  <si>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</si>
  <si>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</si>
  <si>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</si>
  <si>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</si>
  <si>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</si>
  <si>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</si>
  <si>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</si>
  <si>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</si>
  <si>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</si>
  <si>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</si>
  <si>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</si>
  <si>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</si>
  <si>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</si>
  <si>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</si>
  <si>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</si>
  <si>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</si>
  <si>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</si>
  <si>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</si>
  <si>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</si>
  <si>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</si>
  <si>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</si>
  <si>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</si>
  <si>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</si>
  <si>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</si>
  <si>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</si>
  <si>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</si>
  <si>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</si>
  <si>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</si>
  <si>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</si>
  <si>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</si>
  <si>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</si>
  <si>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</si>
  <si>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</si>
  <si>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</si>
  <si>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</si>
  <si>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</si>
  <si>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</si>
  <si>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</si>
  <si>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</si>
  <si>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</si>
  <si>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</si>
  <si>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</si>
  <si>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</si>
  <si>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</si>
  <si>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</si>
  <si>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</si>
  <si>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</si>
  <si>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</si>
  <si>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</si>
  <si>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</si>
  <si>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</si>
  <si>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</si>
  <si>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</si>
  <si>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</si>
  <si>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</si>
  <si>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</si>
  <si>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</si>
  <si>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</si>
  <si>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</si>
  <si>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</si>
  <si>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</si>
  <si>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</si>
  <si>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</si>
  <si>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</si>
  <si>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</si>
  <si>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</si>
  <si>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</si>
  <si>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</si>
  <si>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</si>
  <si>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</si>
  <si>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</si>
  <si>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</si>
  <si>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</si>
  <si>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</si>
  <si>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</si>
  <si>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</si>
  <si>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</si>
  <si>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</si>
  <si>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</si>
  <si>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</si>
  <si>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</si>
  <si>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</si>
  <si>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</si>
  <si>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</si>
  <si>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</si>
  <si>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</si>
  <si>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</si>
  <si>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</si>
  <si>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</si>
  <si>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</si>
  <si>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</si>
  <si>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</si>
  <si>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</si>
  <si>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</si>
  <si>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</si>
  <si>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</si>
  <si>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</si>
  <si>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</si>
  <si>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</si>
  <si>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</si>
  <si>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</si>
  <si>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</si>
  <si>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</si>
  <si>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</si>
  <si>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</si>
  <si>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</si>
  <si>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</si>
  <si>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</si>
  <si>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</si>
  <si>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</si>
  <si>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</si>
  <si>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</si>
  <si>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</si>
  <si>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</si>
  <si>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</si>
  <si>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</si>
  <si>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</si>
  <si>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</si>
  <si>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</si>
  <si>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</si>
  <si>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</si>
  <si>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</si>
  <si>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</si>
  <si>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</si>
  <si>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</si>
  <si>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</si>
  <si>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</si>
  <si>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</si>
  <si>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</si>
  <si>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</si>
  <si>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</si>
  <si>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</si>
  <si>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</si>
  <si>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</si>
  <si>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</si>
  <si>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</si>
  <si>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</si>
  <si>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</si>
  <si>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</si>
  <si>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</si>
  <si>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</si>
  <si>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</si>
  <si>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</si>
  <si>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</si>
  <si>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</si>
  <si>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</si>
  <si>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</si>
  <si>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</si>
  <si>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</si>
  <si>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</si>
  <si>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</si>
  <si>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</si>
  <si>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</si>
  <si>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</si>
  <si>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</si>
  <si>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</si>
  <si>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</si>
  <si>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</si>
  <si>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</si>
  <si>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</si>
  <si>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</si>
  <si>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</si>
  <si>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</si>
  <si>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</si>
  <si>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</si>
  <si>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</si>
  <si>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</si>
  <si>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</si>
  <si>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</si>
  <si>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</si>
  <si>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</si>
  <si>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</si>
  <si>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</si>
  <si>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</si>
  <si>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</si>
  <si>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</si>
  <si>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</si>
  <si>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</si>
  <si>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</si>
  <si>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</si>
  <si>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</si>
  <si>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</si>
  <si>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</si>
  <si>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</si>
  <si>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</si>
  <si>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</si>
  <si>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</si>
  <si>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</si>
  <si>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</si>
  <si>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</si>
  <si>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</si>
  <si>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</si>
  <si>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</si>
  <si>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</si>
  <si>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</si>
  <si>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</si>
  <si>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</si>
  <si>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</si>
  <si>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</si>
  <si>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</si>
  <si>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</si>
  <si>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</si>
  <si>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</si>
  <si>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</si>
  <si>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</si>
  <si>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</si>
  <si>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</si>
  <si>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</si>
  <si>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</si>
  <si>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</si>
  <si>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</si>
  <si>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</si>
  <si>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</si>
  <si>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</si>
  <si>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</si>
  <si>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</si>
  <si>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</si>
  <si>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</si>
  <si>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</si>
  <si>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</si>
  <si>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</si>
  <si>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</si>
  <si>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</si>
  <si>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</si>
  <si>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</si>
  <si>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</si>
  <si>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</si>
  <si>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</si>
  <si>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</si>
  <si>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</si>
  <si>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</si>
  <si>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</si>
  <si>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</si>
  <si>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</si>
  <si>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</si>
  <si>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</si>
  <si>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</si>
  <si>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</si>
  <si>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</si>
  <si>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</si>
  <si>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</si>
  <si>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</si>
  <si>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</si>
  <si>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</si>
  <si>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</si>
  <si>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</si>
  <si>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</si>
  <si>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</si>
  <si>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</si>
  <si>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</si>
  <si>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</si>
  <si>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</si>
  <si>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</si>
  <si>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</si>
  <si>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</si>
  <si>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</si>
  <si>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</si>
  <si>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</si>
  <si>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</si>
  <si>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</si>
  <si>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</si>
  <si>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</si>
  <si>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</si>
  <si>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</si>
  <si>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</si>
  <si>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</si>
  <si>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</si>
  <si>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</si>
  <si>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</si>
  <si>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</si>
  <si>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</si>
  <si>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</si>
  <si>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</si>
  <si>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</si>
  <si>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</si>
  <si>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</si>
  <si>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</si>
  <si>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</si>
  <si>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</si>
  <si>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</si>
  <si>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</si>
  <si>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</si>
  <si>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</si>
  <si>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</si>
  <si>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</si>
  <si>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</si>
  <si>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</si>
  <si>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</si>
  <si>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</si>
  <si>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</si>
  <si>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</si>
  <si>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</si>
  <si>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</si>
  <si>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</si>
  <si>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</si>
  <si>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</si>
  <si>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</si>
  <si>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</si>
  <si>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</si>
  <si>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</si>
  <si>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</si>
  <si>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</si>
  <si>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</si>
  <si>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</si>
  <si>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</si>
  <si>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</si>
  <si>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</si>
  <si>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</si>
  <si>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</si>
  <si>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</si>
  <si>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</si>
  <si>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</si>
  <si>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</si>
  <si>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</si>
  <si>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</si>
  <si>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</si>
  <si>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</si>
  <si>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</si>
  <si>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</si>
  <si>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</si>
  <si>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</si>
  <si>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</si>
  <si>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</si>
  <si>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</si>
  <si>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</si>
  <si>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</si>
  <si>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</si>
  <si>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</si>
  <si>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</si>
  <si>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</si>
  <si>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</si>
  <si>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</si>
  <si>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</si>
  <si>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</si>
  <si>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</si>
  <si>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</si>
  <si>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</si>
  <si>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</si>
  <si>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</si>
  <si>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</si>
  <si>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</si>
  <si>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</si>
  <si>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</si>
  <si>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</si>
  <si>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</si>
  <si>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</si>
  <si>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</si>
  <si>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</si>
  <si>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</si>
  <si>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</si>
  <si>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</si>
  <si>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</si>
  <si>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</si>
  <si>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</si>
  <si>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</si>
  <si>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</si>
  <si>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</si>
  <si>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</si>
  <si>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</si>
  <si>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</si>
  <si>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</si>
  <si>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</si>
  <si>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</si>
  <si>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</si>
  <si>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</si>
  <si>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</si>
  <si>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</si>
  <si>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</si>
  <si>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</si>
  <si>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</si>
  <si>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</si>
  <si>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</si>
  <si>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</si>
  <si>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</si>
  <si>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</si>
  <si>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</si>
  <si>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</si>
  <si>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</si>
  <si>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</si>
  <si>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</si>
  <si>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</si>
  <si>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</si>
  <si>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</si>
  <si>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</si>
  <si>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</si>
  <si>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</si>
  <si>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</si>
  <si>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</si>
  <si>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</si>
  <si>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</si>
  <si>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</si>
  <si>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</si>
  <si>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</si>
  <si>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</si>
  <si>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</si>
  <si>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</si>
  <si>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</si>
  <si>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</si>
  <si>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</si>
  <si>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</si>
  <si>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</si>
  <si>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</si>
  <si>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</si>
  <si>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</si>
  <si>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</si>
  <si>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</si>
  <si>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</si>
  <si>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</si>
  <si>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</si>
  <si>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</si>
  <si>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</si>
  <si>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</si>
  <si>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</si>
  <si>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</si>
  <si>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</si>
  <si>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</si>
  <si>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</si>
  <si>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</si>
  <si>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</si>
  <si>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</si>
  <si>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</si>
  <si>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</si>
  <si>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</si>
  <si>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</si>
  <si>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</si>
  <si>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</si>
  <si>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</si>
  <si>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</si>
  <si>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</si>
  <si>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</si>
  <si>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</si>
  <si>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</si>
  <si>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</si>
  <si>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</si>
  <si>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</si>
  <si>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</si>
  <si>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</si>
  <si>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</si>
  <si>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</si>
  <si>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</si>
  <si>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</si>
  <si>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</si>
  <si>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</si>
  <si>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</si>
  <si>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</si>
  <si>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</si>
  <si>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</si>
  <si>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</si>
  <si>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</si>
  <si>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</si>
  <si>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</si>
  <si>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</si>
  <si>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</si>
  <si>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</si>
  <si>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</si>
  <si>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</si>
  <si>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</si>
  <si>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</si>
  <si>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</si>
  <si>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</si>
  <si>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</si>
  <si>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</si>
  <si>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</si>
  <si>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</si>
  <si>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</si>
  <si>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</si>
  <si>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</si>
  <si>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</si>
  <si>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</si>
  <si>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</si>
  <si>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</si>
  <si>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</si>
  <si>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</si>
  <si>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</si>
  <si>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</si>
  <si>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</si>
  <si>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</si>
  <si>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</si>
  <si>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</si>
  <si>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</si>
  <si>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</si>
  <si>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</si>
  <si>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</si>
  <si>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</si>
  <si>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</si>
  <si>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</si>
  <si>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</si>
  <si>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</si>
  <si>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</si>
  <si>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</si>
  <si>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</si>
  <si>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</si>
  <si>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</si>
  <si>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</si>
  <si>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</si>
  <si>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</si>
  <si>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</si>
  <si>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</si>
  <si>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</si>
  <si>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</si>
  <si>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</si>
  <si>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</si>
  <si>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</si>
  <si>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</si>
  <si>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</si>
  <si>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</si>
  <si>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</si>
  <si>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</si>
  <si>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</si>
  <si>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</si>
  <si>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</si>
  <si>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</si>
  <si>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</si>
  <si>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</si>
  <si>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</si>
  <si>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</si>
  <si>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</si>
  <si>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</si>
  <si>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</si>
  <si>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</si>
  <si>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</si>
  <si>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</si>
  <si>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</si>
  <si>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</si>
  <si>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</si>
  <si>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</si>
  <si>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</si>
  <si>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</si>
  <si>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</si>
  <si>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</si>
  <si>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</si>
  <si>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</si>
  <si>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</si>
  <si>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</si>
  <si>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</si>
  <si>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</si>
  <si>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</si>
  <si>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</si>
  <si>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</si>
  <si>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</si>
  <si>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</si>
  <si>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</si>
  <si>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</si>
  <si>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</si>
  <si>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</si>
  <si>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</si>
  <si>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</si>
  <si>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</si>
  <si>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</si>
  <si>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</si>
  <si>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</si>
  <si>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</si>
  <si>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</si>
  <si>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</si>
  <si>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</si>
  <si>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</si>
  <si>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</si>
  <si>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</si>
  <si>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</si>
  <si>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</si>
  <si>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</si>
  <si>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</si>
  <si>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</si>
  <si>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</si>
  <si>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</si>
  <si>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</si>
  <si>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</si>
  <si>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</si>
  <si>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</si>
  <si>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</si>
  <si>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</si>
  <si>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</si>
  <si>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</si>
  <si>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</si>
  <si>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</si>
  <si>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</si>
  <si>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</si>
  <si>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</si>
  <si>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</si>
  <si>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</si>
  <si>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</si>
  <si>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</si>
  <si>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</si>
  <si>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</si>
  <si>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</si>
  <si>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</si>
  <si>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</si>
  <si>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</si>
  <si>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</si>
  <si>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</si>
  <si>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</si>
  <si>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</si>
  <si>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</si>
  <si>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</si>
  <si>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</si>
  <si>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</si>
  <si>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</si>
  <si>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</si>
  <si>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</si>
  <si>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</si>
  <si>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</si>
  <si>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</si>
  <si>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</si>
  <si>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</si>
  <si>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</si>
  <si>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</si>
  <si>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</si>
  <si>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</si>
  <si>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</si>
  <si>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</si>
  <si>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</si>
  <si>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</si>
  <si>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</si>
  <si>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</si>
  <si>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</si>
  <si>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</si>
  <si>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</si>
  <si>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</si>
  <si>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</si>
  <si>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</si>
  <si>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</si>
  <si>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</si>
  <si>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</si>
  <si>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</si>
  <si>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</si>
  <si>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</si>
  <si>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</si>
  <si>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</si>
  <si>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</si>
  <si>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</si>
  <si>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</si>
  <si>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</si>
  <si>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</si>
  <si>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</si>
  <si>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</si>
  <si>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</si>
  <si>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</si>
  <si>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</si>
  <si>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</si>
  <si>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</si>
  <si>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</si>
  <si>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</si>
  <si>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</si>
  <si>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</si>
  <si>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</si>
  <si>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</si>
  <si>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</si>
  <si>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</si>
  <si>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</si>
  <si>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</si>
  <si>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</si>
  <si>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</si>
  <si>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</si>
  <si>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</si>
  <si>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</si>
  <si>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</si>
  <si>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</si>
  <si>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</si>
  <si>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</si>
  <si>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</si>
  <si>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</si>
  <si>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</si>
  <si>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</si>
  <si>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</si>
  <si>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</si>
  <si>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</si>
  <si>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</si>
  <si>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</si>
  <si>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</si>
  <si>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</si>
  <si>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</si>
  <si>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</si>
  <si>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</si>
  <si>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</si>
  <si>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</si>
  <si>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</si>
  <si>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</si>
  <si>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</si>
  <si>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</si>
  <si>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</si>
  <si>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</si>
  <si>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</si>
  <si>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</si>
  <si>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</si>
  <si>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</si>
  <si>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</si>
  <si>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</si>
  <si>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</si>
  <si>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</si>
  <si>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</si>
  <si>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</si>
  <si>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</si>
  <si>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</si>
  <si>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</si>
  <si>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</si>
  <si>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</si>
  <si>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</si>
  <si>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</si>
  <si>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</si>
  <si>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</si>
  <si>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</si>
  <si>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</si>
  <si>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</si>
  <si>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</si>
  <si>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</si>
  <si>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</si>
  <si>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</si>
  <si>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</si>
  <si>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</si>
  <si>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</si>
  <si>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</si>
  <si>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</si>
  <si>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</si>
  <si>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</si>
  <si>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</si>
  <si>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</si>
  <si>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</si>
  <si>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</si>
  <si>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</si>
  <si>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</si>
  <si>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</si>
  <si>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</si>
  <si>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</si>
  <si>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</si>
  <si>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</si>
  <si>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</si>
  <si>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</si>
  <si>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</si>
  <si>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</si>
  <si>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</si>
  <si>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</si>
  <si>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</si>
  <si>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</si>
  <si>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</si>
  <si>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</si>
  <si>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</si>
  <si>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</si>
  <si>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</si>
  <si>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</si>
  <si>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</si>
  <si>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</si>
  <si>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</si>
  <si>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</si>
  <si>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</si>
  <si>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</si>
  <si>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</si>
  <si>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</si>
  <si>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</si>
  <si>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</si>
  <si>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</si>
  <si>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</si>
  <si>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</si>
  <si>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</si>
  <si>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</si>
  <si>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</si>
  <si>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</si>
  <si>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</si>
  <si>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</si>
  <si>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</si>
  <si>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</si>
  <si>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</si>
  <si>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</si>
  <si>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</si>
  <si>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</si>
  <si>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</si>
  <si>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</si>
  <si>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</si>
  <si>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</si>
  <si>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</si>
  <si>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</si>
  <si>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</si>
  <si>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</si>
  <si>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</si>
  <si>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</si>
  <si>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</si>
  <si>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</si>
  <si>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</si>
  <si>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</si>
  <si>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</si>
  <si>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</si>
  <si>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</si>
  <si>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</si>
  <si>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</si>
  <si>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</si>
  <si>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</si>
  <si>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</si>
  <si>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</si>
  <si>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</si>
  <si>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</si>
  <si>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</si>
  <si>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</si>
  <si>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</si>
  <si>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</si>
  <si>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</si>
  <si>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</si>
  <si>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</si>
  <si>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</si>
  <si>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</si>
  <si>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</si>
  <si>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</si>
  <si>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</si>
  <si>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</si>
  <si>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</si>
  <si>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</si>
  <si>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</si>
  <si>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</si>
  <si>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</si>
  <si>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</si>
  <si>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</si>
  <si>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</si>
  <si>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</si>
  <si>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</si>
  <si>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</si>
  <si>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</si>
  <si>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</si>
  <si>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</si>
  <si>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</si>
  <si>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</si>
  <si>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</si>
  <si>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</si>
  <si>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</si>
  <si>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</si>
  <si>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</si>
  <si>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</si>
  <si>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</si>
  <si>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</si>
  <si>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</si>
  <si>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</si>
  <si>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</si>
  <si>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</si>
  <si>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</si>
  <si>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</si>
  <si>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</si>
  <si>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</si>
  <si>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</si>
  <si>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</si>
  <si>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</si>
  <si>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</si>
  <si>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</si>
  <si>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</si>
  <si>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</si>
  <si>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</si>
  <si>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</si>
  <si>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</si>
  <si>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</si>
  <si>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</si>
  <si>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</si>
  <si>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</si>
  <si>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</si>
  <si>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</si>
  <si>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</si>
  <si>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</si>
  <si>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</si>
  <si>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</si>
  <si>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</si>
  <si>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</si>
  <si>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</si>
  <si>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</si>
  <si>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</si>
  <si>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</si>
  <si>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</si>
  <si>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</si>
  <si>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</si>
  <si>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</si>
  <si>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</si>
  <si>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</si>
  <si>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</si>
  <si>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</si>
  <si>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</si>
  <si>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</si>
  <si>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</si>
  <si>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</si>
  <si>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</si>
  <si>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</si>
  <si>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</si>
  <si>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</si>
  <si>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</si>
  <si>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</si>
  <si>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</si>
  <si>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</si>
  <si>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</si>
  <si>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</si>
  <si>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</si>
  <si>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</si>
  <si>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</si>
  <si>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</si>
  <si>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</si>
  <si>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</si>
  <si>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</si>
  <si>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</si>
  <si>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</si>
  <si>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</si>
  <si>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</si>
  <si>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</si>
  <si>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</si>
  <si>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</si>
  <si>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</si>
  <si>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</si>
  <si>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</si>
  <si>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</si>
  <si>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</si>
  <si>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</si>
  <si>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</si>
  <si>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</si>
  <si>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</si>
  <si>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</si>
  <si>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</si>
  <si>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</si>
  <si>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</si>
  <si>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</si>
  <si>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</si>
  <si>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</si>
  <si>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</si>
  <si>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</si>
  <si>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</si>
  <si>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</si>
  <si>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</si>
  <si>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</si>
  <si>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</si>
  <si>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</si>
  <si>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</si>
  <si>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</si>
  <si>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</si>
  <si>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</si>
  <si>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</si>
  <si>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</si>
  <si>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</si>
  <si>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</si>
  <si>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</si>
  <si>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</si>
  <si>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</si>
  <si>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</si>
  <si>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</si>
  <si>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</si>
  <si>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</si>
  <si>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</si>
  <si>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</si>
  <si>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</si>
  <si>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</si>
  <si>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</si>
  <si>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</si>
  <si>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</si>
  <si>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</si>
  <si>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</si>
  <si>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</si>
  <si>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</si>
  <si>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</si>
  <si>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</si>
  <si>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</si>
  <si>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</si>
  <si>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</si>
  <si>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</si>
  <si>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</si>
  <si>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</si>
  <si>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</si>
  <si>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</si>
  <si>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</si>
  <si>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</si>
  <si>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</si>
  <si>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</si>
  <si>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</si>
  <si>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</si>
  <si>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</si>
  <si>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</si>
  <si>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</si>
  <si>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</si>
  <si>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</si>
  <si>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</si>
  <si>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</si>
  <si>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</si>
  <si>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</si>
  <si>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</si>
  <si>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</si>
  <si>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</si>
  <si>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</si>
  <si>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</si>
  <si>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</si>
  <si>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</si>
  <si>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</si>
  <si>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</si>
  <si>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</si>
  <si>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</si>
  <si>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</si>
  <si>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</si>
  <si>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</si>
  <si>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</si>
  <si>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</si>
  <si>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</si>
  <si>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</si>
  <si>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</si>
  <si>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</si>
  <si>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</si>
  <si>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</si>
  <si>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</si>
  <si>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</si>
  <si>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</si>
  <si>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</si>
  <si>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</si>
  <si>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</si>
  <si>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</si>
  <si>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</si>
  <si>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</si>
  <si>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</si>
  <si>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</si>
  <si>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</si>
  <si>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</si>
  <si>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</si>
  <si>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</si>
  <si>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</si>
  <si>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</si>
  <si>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</si>
  <si>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</si>
  <si>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</si>
  <si>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</si>
  <si>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</si>
  <si>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</si>
  <si>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</si>
  <si>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</si>
  <si>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</si>
  <si>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</si>
  <si>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</si>
  <si>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</si>
  <si>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</si>
  <si>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</si>
  <si>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</si>
  <si>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</si>
  <si>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</si>
  <si>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</si>
  <si>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</si>
  <si>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</si>
  <si>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</si>
  <si>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</si>
  <si>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</si>
  <si>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</si>
  <si>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</si>
  <si>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</si>
  <si>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</si>
  <si>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</si>
  <si>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</si>
  <si>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</si>
  <si>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</si>
  <si>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</si>
  <si>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</si>
  <si>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</si>
  <si>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</si>
  <si>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</si>
  <si>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</si>
  <si>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</si>
  <si>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</si>
  <si>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</si>
  <si>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</si>
  <si>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</si>
  <si>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</si>
  <si>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</si>
  <si>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</si>
  <si>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</si>
  <si>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</si>
  <si>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</si>
  <si>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</si>
  <si>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</si>
  <si>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</si>
  <si>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</si>
  <si>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</si>
  <si>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</si>
  <si>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</si>
  <si>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</si>
  <si>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</si>
  <si>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</si>
  <si>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</si>
  <si>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</si>
  <si>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</si>
  <si>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</si>
  <si>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</si>
  <si>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</si>
  <si>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</si>
  <si>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</si>
  <si>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</si>
  <si>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</si>
  <si>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</si>
  <si>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</si>
  <si>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</si>
  <si>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</si>
  <si>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</si>
  <si>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</si>
  <si>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</si>
  <si>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</si>
  <si>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</si>
  <si>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</si>
  <si>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</si>
  <si>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</si>
  <si>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</si>
  <si>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</si>
  <si>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</si>
  <si>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</si>
  <si>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</si>
  <si>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</si>
  <si>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</si>
  <si>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</si>
  <si>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</si>
  <si>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</si>
  <si>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</si>
  <si>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</si>
  <si>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</si>
  <si>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</si>
  <si>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</si>
  <si>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</si>
  <si>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</si>
  <si>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</si>
  <si>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</si>
  <si>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</si>
  <si>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</si>
  <si>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</si>
  <si>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</si>
  <si>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</si>
  <si>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</si>
  <si>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</si>
  <si>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</si>
  <si>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</si>
  <si>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</si>
  <si>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</si>
  <si>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</si>
  <si>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</si>
  <si>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</si>
  <si>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</si>
  <si>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</si>
  <si>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</si>
  <si>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</si>
  <si>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</si>
  <si>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</si>
  <si>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</si>
  <si>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</si>
  <si>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</si>
  <si>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</si>
  <si>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</si>
  <si>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</si>
  <si>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</si>
  <si>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</si>
  <si>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</si>
  <si>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</si>
  <si>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</si>
  <si>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</si>
  <si>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</si>
  <si>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</si>
  <si>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</si>
  <si>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</si>
  <si>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</si>
  <si>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</si>
  <si>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</si>
  <si>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</si>
  <si>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</si>
  <si>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</si>
  <si>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</si>
  <si>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</si>
  <si>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</si>
  <si>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</si>
  <si>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</si>
  <si>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</si>
  <si>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</si>
  <si>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</si>
  <si>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</si>
  <si>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</si>
  <si>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</si>
  <si>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</si>
  <si>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</si>
  <si>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</si>
  <si>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</si>
  <si>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</si>
  <si>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</si>
  <si>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</si>
  <si>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</si>
  <si>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</si>
  <si>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</si>
  <si>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</si>
  <si>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</si>
  <si>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</si>
  <si>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</si>
  <si>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</si>
  <si>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</si>
  <si>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</si>
  <si>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</si>
  <si>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</si>
  <si>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</si>
  <si>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</si>
  <si>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</si>
  <si>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</si>
  <si>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</si>
  <si>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</si>
  <si>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</si>
  <si>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</si>
  <si>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</si>
  <si>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</si>
  <si>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</si>
  <si>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</si>
  <si>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</si>
  <si>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</si>
  <si>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</si>
  <si>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</si>
  <si>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</si>
  <si>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</si>
  <si>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</si>
  <si>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</si>
  <si>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</si>
  <si>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</si>
  <si>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</si>
  <si>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</si>
  <si>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</si>
  <si>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</si>
  <si>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</si>
  <si>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</si>
  <si>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</si>
  <si>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</si>
  <si>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</si>
  <si>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</si>
  <si>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</si>
  <si>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</si>
  <si>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</si>
  <si>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</si>
  <si>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</si>
  <si>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</si>
  <si>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</si>
  <si>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</si>
  <si>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</si>
  <si>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</si>
  <si>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</si>
  <si>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</si>
  <si>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</si>
  <si>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</si>
  <si>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</si>
  <si>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</si>
  <si>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</si>
  <si>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</si>
  <si>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</si>
  <si>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</si>
  <si>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</si>
  <si>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</si>
  <si>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</si>
  <si>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</si>
  <si>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</si>
  <si>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</si>
  <si>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</si>
  <si>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</si>
  <si>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</si>
  <si>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</si>
  <si>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</si>
  <si>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</si>
  <si>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</si>
  <si>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</si>
  <si>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</si>
  <si>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</si>
  <si>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</si>
  <si>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</si>
  <si>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</si>
  <si>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</si>
  <si>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</si>
  <si>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</si>
  <si>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</si>
  <si>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</si>
  <si>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</si>
  <si>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</si>
  <si>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</si>
  <si>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</si>
  <si>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</si>
  <si>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</si>
  <si>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</si>
  <si>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</si>
  <si>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</si>
  <si>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</si>
  <si>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</si>
  <si>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</si>
  <si>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</si>
  <si>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</si>
  <si>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</si>
  <si>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</si>
  <si>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</si>
  <si>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</si>
  <si>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</si>
  <si>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</si>
  <si>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</si>
  <si>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</si>
  <si>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</si>
  <si>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</si>
  <si>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</si>
  <si>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</si>
  <si>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</si>
  <si>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</si>
  <si>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</si>
  <si>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</si>
  <si>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</si>
  <si>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</si>
  <si>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</si>
  <si>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</si>
  <si>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</si>
  <si>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</si>
  <si>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</si>
  <si>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</si>
  <si>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</si>
  <si>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</si>
  <si>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</si>
  <si>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</si>
  <si>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</si>
  <si>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</si>
  <si>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</si>
  <si>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</si>
  <si>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</si>
  <si>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</si>
  <si>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</si>
  <si>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</si>
  <si>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</si>
  <si>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</si>
  <si>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</si>
  <si>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</si>
  <si>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</si>
  <si>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</si>
  <si>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</si>
  <si>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</si>
  <si>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</si>
  <si>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</si>
  <si>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</si>
  <si>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</si>
  <si>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</si>
  <si>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</si>
  <si>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</si>
  <si>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</si>
  <si>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</si>
  <si>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</si>
  <si>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</si>
  <si>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</si>
  <si>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</si>
  <si>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</si>
  <si>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</si>
  <si>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</si>
  <si>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</si>
  <si>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</si>
  <si>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</si>
  <si>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</si>
  <si>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</si>
  <si>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</si>
  <si>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</si>
  <si>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</si>
  <si>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</si>
  <si>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</si>
  <si>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</si>
  <si>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</si>
  <si>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</si>
  <si>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</si>
  <si>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</si>
  <si>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</si>
  <si>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</si>
  <si>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</si>
  <si>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</si>
  <si>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</si>
  <si>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</si>
  <si>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</si>
  <si>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</si>
  <si>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</si>
  <si>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</si>
  <si>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</si>
  <si>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</si>
  <si>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</si>
  <si>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</si>
  <si>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</si>
  <si>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</si>
  <si>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</si>
  <si>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</si>
  <si>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</si>
  <si>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</si>
  <si>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</si>
  <si>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</si>
  <si>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</si>
  <si>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</si>
  <si>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</si>
  <si>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</si>
  <si>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</si>
  <si>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</si>
  <si>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</si>
  <si>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</si>
  <si>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</si>
  <si>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</si>
  <si>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</si>
  <si>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</si>
  <si>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</si>
  <si>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</si>
  <si>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</si>
  <si>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</si>
  <si>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</si>
  <si>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</si>
  <si>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</si>
  <si>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</si>
  <si>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</si>
  <si>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</si>
  <si>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</si>
  <si>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</si>
  <si>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</si>
  <si>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</si>
  <si>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</si>
  <si>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</si>
  <si>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</si>
  <si>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</si>
  <si>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</si>
  <si>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</si>
  <si>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</si>
  <si>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</si>
  <si>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</si>
  <si>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</si>
  <si>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</si>
  <si>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</si>
  <si>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</si>
  <si>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</si>
  <si>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</si>
  <si>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</si>
  <si>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</si>
  <si>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</si>
  <si>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</si>
  <si>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</si>
  <si>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</si>
  <si>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</si>
  <si>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</si>
  <si>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</si>
  <si>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</si>
  <si>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</si>
  <si>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</si>
  <si>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</si>
  <si>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</si>
  <si>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</si>
  <si>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</si>
  <si>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</si>
  <si>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</si>
  <si>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</si>
  <si>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</si>
  <si>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</si>
  <si>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</si>
  <si>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</si>
  <si>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</si>
  <si>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</si>
  <si>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</si>
  <si>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</si>
  <si>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</si>
  <si>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</si>
  <si>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</si>
  <si>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</si>
  <si>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</si>
  <si>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</si>
  <si>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</si>
  <si>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</si>
  <si>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</si>
  <si>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</si>
  <si>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</si>
  <si>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</si>
  <si>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</si>
  <si>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</si>
  <si>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</si>
  <si>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</si>
  <si>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</si>
  <si>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</si>
  <si>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</si>
  <si>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</si>
  <si>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</si>
  <si>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</si>
  <si>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</si>
  <si>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</si>
  <si>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</si>
  <si>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</si>
  <si>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</si>
  <si>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</si>
  <si>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</si>
  <si>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</si>
  <si>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</si>
  <si>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</si>
  <si>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</si>
  <si>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</si>
  <si>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</si>
  <si>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</si>
  <si>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</si>
  <si>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</si>
  <si>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</si>
  <si>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</si>
  <si>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</si>
  <si>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</si>
  <si>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</si>
  <si>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</si>
  <si>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</si>
  <si>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</si>
  <si>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</si>
  <si>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</si>
  <si>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</si>
  <si>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</si>
  <si>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</si>
  <si>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</si>
  <si>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</si>
  <si>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</si>
  <si>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</si>
  <si>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</si>
  <si>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</si>
  <si>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</si>
  <si>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</si>
  <si>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</si>
  <si>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</si>
  <si>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</si>
  <si>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</si>
  <si>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</si>
  <si>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</si>
  <si>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</si>
  <si>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</si>
  <si>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</si>
  <si>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</si>
  <si>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</si>
  <si>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</si>
  <si>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</si>
  <si>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</si>
  <si>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</si>
  <si>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</si>
  <si>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</si>
  <si>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</si>
  <si>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</si>
  <si>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</si>
  <si>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</si>
  <si>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</si>
  <si>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</si>
  <si>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</si>
  <si>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</si>
  <si>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</si>
  <si>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</si>
  <si>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</si>
  <si>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</si>
  <si>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</si>
  <si>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</si>
  <si>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</si>
  <si>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</si>
  <si>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</si>
  <si>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</si>
  <si>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</si>
  <si>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</si>
  <si>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</si>
  <si>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</si>
  <si>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</si>
  <si>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</si>
  <si>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</si>
  <si>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</si>
  <si>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</si>
  <si>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</si>
  <si>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</si>
  <si>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</si>
  <si>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</si>
  <si>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</si>
  <si>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</si>
  <si>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</si>
  <si>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</si>
  <si>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</si>
  <si>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</si>
  <si>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</si>
  <si>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</si>
  <si>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</si>
  <si>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</si>
  <si>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</si>
  <si>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</si>
  <si>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</si>
  <si>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</si>
  <si>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</si>
  <si>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</si>
  <si>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</si>
  <si>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</si>
  <si>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</si>
  <si>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</si>
  <si>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</si>
  <si>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</si>
  <si>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</si>
  <si>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</si>
  <si>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</si>
  <si>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</si>
  <si>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</si>
  <si>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</si>
  <si>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</si>
  <si>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</si>
  <si>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</si>
  <si>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</si>
  <si>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</si>
  <si>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</si>
  <si>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</si>
  <si>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</si>
  <si>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</si>
  <si>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</si>
  <si>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</si>
  <si>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</si>
  <si>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</si>
  <si>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</si>
  <si>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</si>
  <si>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</si>
  <si>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</si>
  <si>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</si>
  <si>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</si>
  <si>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</si>
  <si>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</si>
  <si>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</si>
  <si>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</si>
  <si>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</si>
  <si>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</si>
  <si>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</si>
  <si>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</si>
  <si>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</si>
  <si>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</si>
  <si>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</si>
  <si>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</si>
  <si>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</si>
  <si>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</si>
  <si>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</si>
  <si>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</si>
  <si>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</si>
  <si>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</si>
  <si>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</si>
  <si>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</si>
  <si>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</si>
  <si>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</si>
  <si>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</si>
  <si>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</si>
  <si>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</si>
  <si>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</si>
  <si>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</si>
  <si>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</si>
  <si>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</si>
  <si>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</si>
  <si>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</si>
  <si>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</si>
  <si>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</si>
  <si>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</si>
  <si>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</si>
  <si>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</si>
  <si>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</si>
  <si>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</si>
  <si>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</si>
  <si>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</si>
  <si>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</si>
  <si>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</si>
  <si>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</si>
  <si>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</si>
  <si>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</si>
  <si>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</si>
  <si>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</si>
  <si>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</si>
  <si>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</si>
  <si>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</si>
  <si>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</si>
  <si>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</si>
  <si>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</si>
  <si>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</si>
  <si>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</si>
  <si>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</si>
  <si>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</si>
  <si>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</si>
  <si>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</si>
  <si>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</si>
  <si>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</si>
  <si>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</si>
  <si>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</si>
  <si>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</si>
  <si>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</si>
  <si>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</si>
  <si>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</si>
  <si>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</si>
  <si>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</si>
  <si>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</si>
  <si>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</si>
  <si>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</si>
  <si>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</si>
  <si>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</si>
  <si>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</si>
  <si>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</si>
  <si>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</si>
  <si>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</si>
  <si>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</si>
  <si>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</si>
  <si>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</si>
  <si>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</si>
  <si>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</si>
  <si>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</si>
  <si>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</si>
  <si>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</si>
  <si>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</si>
  <si>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</si>
  <si>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</si>
  <si>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</si>
  <si>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</si>
  <si>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</si>
  <si>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</si>
  <si>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</si>
  <si>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</si>
  <si>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</si>
  <si>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</si>
  <si>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</si>
  <si>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</si>
  <si>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</si>
  <si>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</si>
  <si>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</si>
  <si>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</si>
  <si>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</si>
  <si>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</si>
  <si>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</si>
  <si>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</si>
  <si>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</si>
  <si>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</si>
  <si>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</si>
  <si>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</si>
  <si>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</si>
  <si>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</si>
  <si>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</si>
  <si>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</si>
  <si>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</si>
  <si>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</si>
  <si>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</si>
  <si>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</si>
  <si>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</si>
  <si>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</si>
  <si>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</si>
  <si>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</si>
  <si>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</si>
  <si>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</si>
  <si>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</si>
  <si>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</si>
  <si>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</si>
  <si>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</si>
  <si>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</si>
  <si>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</si>
  <si>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</si>
  <si>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</si>
  <si>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</si>
  <si>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</si>
  <si>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</si>
  <si>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</si>
  <si>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</si>
  <si>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</si>
  <si>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</si>
  <si>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</si>
  <si>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</si>
  <si>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</si>
  <si>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</si>
  <si>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</si>
  <si>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</si>
  <si>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</si>
  <si>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</si>
  <si>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</si>
  <si>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</si>
  <si>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</si>
  <si>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</si>
  <si>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</si>
  <si>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</si>
  <si>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</si>
  <si>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</si>
  <si>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</si>
  <si>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</si>
  <si>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</si>
  <si>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</si>
  <si>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</si>
  <si>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</si>
  <si>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</si>
  <si>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</si>
  <si>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</si>
  <si>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</si>
  <si>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</si>
  <si>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</si>
  <si>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</si>
  <si>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</si>
  <si>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</si>
  <si>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</si>
  <si>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</si>
  <si>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</si>
  <si>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</si>
  <si>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</si>
  <si>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</si>
  <si>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</si>
  <si>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</si>
  <si>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</si>
  <si>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</si>
  <si>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</si>
  <si>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</si>
  <si>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</si>
  <si>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</si>
  <si>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</si>
  <si>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</si>
  <si>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</si>
  <si>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</si>
  <si>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</si>
  <si>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</si>
  <si>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</si>
  <si>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</si>
  <si>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</si>
  <si>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</si>
  <si>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</si>
  <si>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</si>
  <si>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</si>
  <si>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</si>
  <si>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</si>
  <si>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</si>
  <si>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</si>
  <si>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</si>
  <si>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</si>
  <si>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</si>
  <si>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</si>
  <si>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</si>
  <si>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</si>
  <si>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</si>
  <si>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</si>
  <si>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</si>
  <si>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</si>
  <si>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</si>
  <si>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</si>
  <si>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</si>
  <si>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</si>
  <si>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</si>
  <si>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</si>
  <si>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</si>
  <si>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</si>
  <si>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</si>
  <si>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</si>
  <si>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</si>
  <si>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</si>
  <si>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</si>
  <si>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</si>
  <si>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</si>
  <si>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</si>
  <si>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</si>
  <si>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</si>
  <si>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</si>
  <si>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</si>
  <si>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</si>
  <si>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</si>
  <si>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</si>
  <si>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</si>
  <si>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</si>
  <si>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</si>
  <si>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</si>
  <si>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</si>
  <si>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</si>
  <si>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</si>
  <si>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</si>
  <si>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</si>
  <si>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</si>
  <si>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</si>
  <si>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</si>
  <si>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</si>
  <si>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</si>
  <si>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</si>
  <si>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</si>
  <si>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</si>
  <si>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</si>
  <si>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</si>
  <si>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</si>
  <si>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</si>
  <si>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</si>
  <si>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</si>
  <si>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</si>
  <si>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</si>
  <si>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</si>
  <si>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</si>
  <si>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</si>
  <si>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</si>
  <si>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</si>
  <si>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</si>
  <si>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</si>
  <si>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</si>
  <si>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</si>
  <si>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</si>
  <si>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</si>
  <si>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</si>
  <si>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</si>
  <si>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</si>
  <si>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</si>
  <si>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</si>
  <si>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</si>
  <si>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</si>
  <si>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</si>
  <si>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</si>
  <si>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</si>
  <si>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</si>
  <si>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</si>
  <si>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</si>
  <si>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</si>
  <si>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</si>
  <si>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</si>
  <si>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</si>
  <si>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</si>
  <si>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</si>
  <si>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</si>
  <si>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</si>
  <si>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</si>
  <si>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</si>
  <si>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</si>
  <si>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</si>
  <si>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</si>
  <si>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</si>
  <si>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</si>
  <si>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</si>
  <si>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</si>
  <si>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</si>
  <si>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</si>
  <si>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</si>
  <si>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</si>
  <si>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</si>
  <si>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</si>
  <si>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</si>
  <si>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</si>
  <si>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</si>
  <si>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</si>
  <si>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</si>
  <si>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</si>
  <si>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</si>
  <si>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</si>
  <si>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</si>
  <si>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</si>
  <si>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</si>
  <si>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</si>
  <si>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</si>
  <si>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</si>
  <si>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</si>
  <si>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</si>
  <si>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</si>
  <si>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</si>
  <si>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</si>
  <si>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</si>
  <si>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</si>
  <si>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</si>
  <si>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</si>
  <si>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</si>
  <si>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</si>
  <si>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</si>
  <si>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</si>
  <si>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</si>
  <si>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</si>
  <si>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</si>
  <si>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</si>
  <si>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</si>
  <si>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</si>
  <si>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</si>
  <si>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</si>
  <si>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</si>
  <si>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</si>
  <si>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</si>
  <si>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</si>
  <si>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</si>
  <si>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</si>
  <si>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</si>
  <si>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</si>
  <si>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</si>
  <si>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</si>
  <si>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</si>
  <si>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</si>
  <si>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</si>
  <si>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</si>
  <si>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</si>
  <si>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</si>
  <si>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</si>
  <si>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</si>
  <si>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</si>
  <si>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</si>
  <si>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</si>
  <si>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</si>
  <si>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</si>
  <si>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</si>
  <si>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</si>
  <si>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</si>
  <si>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</si>
  <si>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</si>
  <si>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</si>
  <si>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</si>
  <si>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</si>
  <si>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</si>
  <si>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</si>
  <si>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</si>
  <si>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</si>
  <si>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</si>
  <si>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</si>
  <si>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</si>
  <si>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</si>
  <si>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</si>
  <si>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</si>
  <si>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</si>
  <si>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</si>
  <si>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</si>
  <si>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</si>
  <si>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</si>
  <si>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</si>
  <si>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</si>
  <si>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</si>
  <si>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</si>
  <si>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</si>
  <si>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</si>
  <si>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</si>
  <si>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</si>
  <si>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</si>
  <si>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</si>
  <si>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</si>
  <si>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</si>
  <si>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</si>
  <si>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</si>
  <si>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</si>
  <si>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</si>
  <si>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</si>
  <si>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</si>
  <si>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</si>
  <si>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</si>
  <si>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</si>
  <si>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</si>
  <si>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</si>
  <si>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</si>
  <si>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</si>
  <si>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</si>
  <si>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</si>
  <si>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</si>
  <si>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</si>
  <si>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</si>
  <si>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</si>
  <si>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</si>
  <si>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</si>
  <si>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</si>
  <si>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</si>
  <si>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</si>
  <si>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</si>
  <si>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</si>
  <si>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</si>
  <si>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</si>
  <si>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</si>
  <si>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</si>
  <si>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</si>
  <si>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</si>
  <si>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</si>
  <si>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</si>
  <si>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</si>
  <si>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</si>
  <si>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</si>
  <si>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</si>
  <si>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</si>
  <si>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</si>
  <si>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</si>
  <si>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</si>
  <si>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</si>
  <si>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</si>
  <si>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</si>
  <si>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</si>
  <si>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</si>
  <si>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</si>
  <si>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</si>
  <si>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</si>
  <si>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</si>
  <si>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</si>
  <si>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</si>
  <si>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</si>
  <si>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</si>
  <si>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</si>
  <si>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</si>
  <si>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</si>
  <si>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</si>
  <si>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</si>
  <si>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</si>
  <si>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</si>
  <si>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</si>
  <si>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</si>
  <si>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</si>
  <si>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</si>
  <si>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</si>
  <si>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</si>
  <si>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</si>
  <si>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</si>
  <si>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</si>
  <si>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</si>
  <si>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</si>
  <si>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</si>
  <si>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</si>
  <si>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</si>
  <si>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</si>
  <si>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</si>
  <si>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</si>
  <si>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</si>
  <si>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</si>
  <si>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</si>
  <si>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</si>
  <si>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</si>
  <si>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</si>
  <si>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</si>
  <si>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</si>
  <si>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</si>
  <si>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</si>
  <si>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</si>
  <si>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</si>
  <si>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</si>
  <si>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</si>
  <si>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</si>
  <si>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</si>
  <si>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</si>
  <si>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</si>
  <si>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</si>
  <si>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</si>
  <si>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</si>
  <si>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</si>
  <si>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</si>
  <si>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</si>
  <si>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</si>
  <si>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</si>
  <si>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</si>
  <si>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</si>
  <si>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</si>
  <si>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</si>
  <si>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</si>
  <si>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</si>
  <si>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</si>
  <si>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</si>
  <si>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</si>
  <si>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</si>
  <si>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</si>
  <si>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</si>
  <si>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</si>
  <si>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</si>
  <si>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</si>
  <si>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</si>
  <si>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</si>
  <si>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</si>
  <si>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</si>
  <si>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</si>
  <si>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</si>
  <si>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</si>
  <si>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</si>
  <si>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</si>
  <si>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</si>
  <si>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</si>
  <si>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</si>
  <si>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</si>
  <si>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</si>
  <si>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</si>
  <si>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</si>
  <si>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</si>
  <si>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</si>
  <si>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</si>
  <si>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</si>
  <si>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</si>
  <si>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</si>
  <si>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</si>
  <si>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</si>
  <si>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</si>
  <si>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</si>
  <si>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</si>
  <si>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</si>
  <si>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</si>
  <si>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</si>
  <si>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</si>
  <si>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</si>
  <si>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</si>
  <si>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</si>
  <si>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</si>
  <si>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</si>
  <si>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</si>
  <si>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</si>
  <si>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</si>
  <si>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</si>
  <si>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</si>
  <si>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</si>
  <si>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</si>
  <si>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</si>
  <si>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</si>
  <si>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</si>
  <si>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</si>
  <si>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</si>
  <si>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</si>
  <si>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</si>
  <si>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</si>
  <si>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</si>
  <si>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</si>
  <si>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</si>
  <si>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</si>
  <si>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</si>
  <si>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</si>
  <si>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</si>
  <si>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</si>
  <si>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</si>
  <si>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</si>
  <si>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</si>
  <si>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</si>
  <si>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</si>
  <si>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</si>
  <si>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</si>
  <si>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</si>
  <si>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</si>
  <si>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</si>
  <si>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</si>
  <si>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</si>
  <si>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</si>
  <si>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</si>
  <si>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</si>
  <si>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</si>
  <si>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</si>
  <si>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</si>
  <si>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</si>
  <si>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</si>
  <si>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</si>
  <si>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</si>
  <si>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</si>
  <si>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</si>
  <si>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</si>
  <si>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</si>
  <si>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</si>
  <si>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</si>
  <si>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</si>
  <si>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</si>
  <si>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</si>
  <si>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</si>
  <si>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</si>
  <si>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</si>
  <si>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</si>
  <si>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</si>
  <si>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</si>
  <si>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</si>
  <si>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</si>
  <si>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</si>
  <si>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</si>
  <si>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</si>
  <si>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</si>
  <si>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</si>
  <si>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</si>
  <si>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</si>
  <si>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</si>
  <si>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</si>
  <si>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</si>
  <si>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</si>
  <si>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</si>
  <si>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</si>
  <si>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</si>
  <si>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</si>
  <si>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</si>
  <si>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</si>
  <si>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</si>
  <si>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</si>
  <si>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</si>
  <si>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</si>
  <si>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</si>
  <si>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</si>
  <si>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</si>
  <si>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</si>
  <si>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</si>
  <si>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</si>
  <si>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</si>
  <si>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</si>
  <si>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</si>
  <si>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</si>
  <si>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</si>
  <si>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</si>
  <si>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</si>
  <si>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</si>
  <si>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</si>
  <si>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</si>
  <si>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</si>
  <si>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</si>
  <si>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</si>
  <si>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</si>
  <si>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</si>
  <si>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</si>
  <si>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</si>
  <si>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</si>
  <si>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</si>
  <si>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</si>
  <si>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</si>
  <si>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</si>
  <si>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</si>
  <si>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</si>
  <si>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</si>
  <si>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</si>
  <si>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</si>
  <si>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</si>
  <si>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</si>
  <si>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</si>
  <si>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</si>
  <si>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</si>
  <si>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</si>
  <si>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</si>
  <si>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</si>
  <si>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</si>
  <si>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</si>
  <si>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</si>
  <si>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</si>
  <si>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</si>
  <si>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</si>
  <si>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</si>
  <si>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</si>
  <si>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</si>
  <si>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</si>
  <si>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</si>
  <si>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</si>
  <si>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</si>
  <si>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</si>
  <si>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</si>
  <si>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</si>
  <si>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</si>
  <si>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</si>
  <si>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</si>
  <si>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</si>
  <si>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</si>
  <si>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</si>
  <si>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</si>
  <si>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</si>
  <si>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</si>
  <si>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</si>
  <si>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</si>
  <si>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</si>
  <si>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</si>
  <si>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</si>
  <si>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</si>
  <si>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</si>
  <si>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</si>
  <si>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</si>
  <si>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</si>
  <si>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</si>
  <si>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</si>
  <si>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</si>
  <si>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</si>
  <si>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</si>
  <si>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</si>
  <si>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</si>
  <si>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</si>
  <si>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</si>
  <si>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</si>
  <si>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</si>
  <si>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</si>
  <si>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</si>
  <si>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</si>
  <si>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</si>
  <si>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</si>
  <si>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</si>
  <si>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</si>
  <si>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</si>
  <si>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</si>
  <si>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</si>
  <si>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</si>
  <si>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</si>
  <si>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</si>
  <si>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</si>
  <si>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</si>
  <si>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</si>
  <si>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</si>
  <si>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</si>
  <si>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</si>
  <si>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</si>
  <si>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</si>
  <si>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</si>
  <si>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</si>
  <si>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</si>
  <si>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</si>
  <si>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</si>
  <si>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</si>
  <si>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</si>
  <si>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</si>
  <si>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</si>
  <si>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</si>
  <si>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</si>
  <si>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</si>
  <si>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</si>
  <si>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</si>
  <si>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</si>
  <si>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</si>
  <si>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</si>
  <si>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</si>
  <si>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</si>
  <si>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</si>
  <si>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</si>
  <si>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</si>
  <si>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</si>
  <si>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</si>
  <si>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</si>
  <si>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</si>
  <si>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</si>
  <si>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</si>
  <si>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</si>
  <si>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</si>
  <si>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</si>
  <si>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</si>
  <si>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</si>
  <si>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</si>
  <si>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</si>
  <si>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</si>
  <si>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</si>
  <si>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</si>
  <si>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</si>
  <si>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</si>
  <si>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</si>
  <si>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</si>
  <si>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</si>
  <si>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</si>
  <si>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</si>
  <si>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</si>
  <si>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</si>
  <si>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</si>
  <si>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</si>
  <si>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</si>
  <si>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</si>
  <si>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</si>
  <si>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</si>
  <si>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</si>
  <si>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</si>
  <si>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</si>
  <si>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</si>
  <si>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</si>
  <si>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</si>
  <si>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</si>
  <si>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</si>
  <si>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</si>
  <si>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</si>
  <si>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</si>
  <si>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</si>
  <si>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</si>
  <si>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</si>
  <si>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</si>
  <si>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</si>
  <si>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</si>
  <si>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</si>
  <si>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</si>
  <si>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</si>
  <si>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</si>
  <si>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</si>
  <si>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</si>
  <si>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</si>
  <si>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</si>
  <si>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</si>
  <si>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</si>
  <si>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</si>
  <si>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</si>
  <si>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</si>
  <si>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</si>
  <si>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</si>
  <si>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</si>
  <si>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</si>
  <si>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</si>
  <si>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</si>
  <si>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</si>
  <si>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</si>
  <si>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</si>
  <si>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</si>
  <si>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</si>
  <si>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</si>
  <si>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</si>
  <si>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</si>
  <si>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</si>
  <si>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</si>
  <si>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</si>
  <si>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</si>
  <si>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</si>
  <si>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</si>
  <si>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</si>
  <si>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</si>
  <si>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</si>
  <si>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</si>
  <si>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</si>
  <si>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</si>
  <si>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</si>
  <si>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</si>
  <si>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</si>
  <si>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</si>
  <si>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</si>
  <si>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</si>
  <si>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</si>
  <si>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</si>
  <si>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</si>
  <si>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</si>
  <si>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</si>
  <si>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</si>
  <si>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</si>
  <si>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</si>
  <si>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</si>
  <si>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</si>
  <si>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</si>
  <si>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</si>
  <si>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</si>
  <si>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</si>
  <si>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</si>
  <si>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</si>
  <si>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</si>
  <si>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</si>
  <si>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</si>
  <si>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</si>
  <si>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</si>
  <si>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</si>
  <si>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</si>
  <si>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</si>
  <si>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</si>
  <si>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</si>
  <si>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</si>
  <si>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</si>
  <si>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</si>
  <si>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</si>
  <si>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</si>
  <si>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</si>
  <si>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</si>
  <si>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</si>
  <si>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</si>
  <si>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</si>
  <si>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</si>
  <si>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</si>
  <si>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</si>
  <si>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</si>
  <si>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</si>
  <si>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</si>
  <si>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</si>
  <si>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</si>
  <si>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</si>
  <si>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</si>
  <si>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</si>
  <si>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</si>
  <si>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</si>
  <si>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</si>
  <si>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</si>
  <si>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</si>
  <si>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</si>
  <si>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</si>
  <si>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</si>
  <si>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</si>
  <si>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</si>
  <si>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</si>
  <si>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</si>
  <si>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</si>
  <si>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</si>
  <si>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</si>
  <si>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</si>
  <si>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</si>
  <si>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</si>
  <si>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</si>
  <si>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</si>
  <si>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</si>
  <si>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</si>
  <si>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</si>
  <si>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</si>
  <si>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</si>
  <si>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</si>
  <si>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</si>
  <si>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</si>
  <si>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</si>
  <si>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</si>
  <si>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</si>
  <si>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</si>
  <si>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</si>
  <si>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</si>
  <si>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</si>
  <si>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</si>
  <si>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</si>
  <si>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</si>
  <si>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</si>
  <si>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</si>
  <si>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</si>
  <si>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</si>
  <si>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</si>
  <si>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</si>
  <si>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</si>
  <si>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</si>
  <si>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</si>
  <si>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</si>
  <si>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</si>
  <si>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</si>
  <si>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</si>
  <si>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</si>
  <si>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</si>
  <si>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</si>
  <si>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</si>
  <si>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</si>
  <si>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</si>
  <si>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</si>
  <si>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</si>
  <si>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</si>
  <si>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</si>
  <si>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</si>
  <si>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</si>
  <si>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</si>
  <si>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</si>
  <si>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</si>
  <si>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</si>
  <si>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</si>
  <si>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</si>
  <si>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</si>
  <si>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</si>
  <si>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</si>
  <si>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</si>
  <si>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</si>
  <si>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</si>
  <si>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</si>
  <si>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</si>
  <si>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</si>
  <si>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</si>
  <si>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</si>
  <si>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</si>
  <si>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</si>
  <si>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</si>
  <si>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</si>
  <si>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</si>
  <si>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</si>
  <si>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</si>
  <si>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</si>
  <si>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</si>
  <si>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</si>
  <si>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</si>
  <si>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</si>
  <si>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</si>
  <si>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</si>
  <si>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</si>
  <si>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</si>
  <si>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</si>
  <si>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</si>
  <si>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</si>
  <si>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</si>
  <si>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</si>
  <si>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</si>
  <si>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</si>
  <si>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</si>
  <si>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</si>
  <si>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</si>
  <si>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</si>
  <si>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</si>
  <si>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</si>
  <si>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</si>
  <si>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</si>
  <si>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</si>
  <si>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</si>
  <si>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</si>
  <si>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</si>
  <si>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</si>
  <si>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</si>
  <si>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</si>
  <si>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</si>
  <si>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</si>
  <si>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</si>
  <si>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</si>
  <si>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</si>
  <si>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</si>
  <si>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</si>
  <si>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</si>
  <si>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</si>
  <si>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</si>
  <si>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</si>
  <si>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</si>
  <si>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</si>
  <si>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</si>
  <si>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</si>
  <si>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</si>
  <si>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</si>
  <si>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</si>
  <si>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</si>
  <si>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</si>
  <si>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</si>
  <si>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</si>
  <si>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</si>
  <si>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</si>
  <si>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</si>
  <si>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</si>
  <si>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</si>
  <si>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</si>
  <si>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</si>
  <si>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</si>
  <si>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</si>
  <si>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</si>
  <si>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</si>
  <si>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</si>
  <si>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</si>
  <si>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</si>
  <si>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</si>
  <si>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</si>
  <si>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</si>
  <si>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</si>
  <si>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</si>
  <si>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</si>
  <si>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</si>
  <si>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</si>
  <si>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</si>
  <si>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</si>
  <si>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</si>
  <si>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</si>
  <si>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</si>
  <si>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</si>
  <si>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</si>
  <si>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</si>
  <si>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</si>
  <si>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</si>
  <si>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</si>
  <si>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</si>
  <si>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</si>
  <si>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</si>
  <si>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</si>
  <si>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</si>
  <si>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</si>
  <si>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</si>
  <si>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</si>
  <si>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</si>
  <si>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</si>
  <si>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</si>
  <si>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</si>
  <si>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</si>
  <si>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</si>
  <si>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</si>
  <si>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</si>
  <si>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</si>
  <si>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</si>
  <si>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</si>
  <si>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</si>
  <si>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</si>
  <si>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</si>
  <si>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</si>
  <si>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</si>
  <si>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</si>
  <si>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</si>
  <si>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</si>
  <si>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</si>
  <si>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</si>
  <si>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</si>
  <si>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</si>
  <si>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</si>
  <si>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</si>
  <si>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</si>
  <si>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</si>
  <si>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</si>
  <si>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</si>
  <si>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</si>
  <si>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</si>
  <si>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</si>
  <si>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</si>
  <si>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</si>
  <si>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</si>
  <si>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</si>
  <si>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</si>
  <si>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</si>
  <si>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</si>
  <si>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</si>
  <si>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</si>
  <si>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</si>
  <si>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</si>
  <si>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</si>
  <si>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</si>
  <si>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</si>
  <si>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</si>
  <si>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</si>
  <si>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</si>
  <si>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</si>
  <si>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</si>
  <si>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</si>
  <si>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</si>
  <si>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</si>
  <si>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</si>
  <si>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</si>
  <si>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</si>
  <si>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</si>
  <si>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</si>
  <si>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</si>
  <si>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</si>
  <si>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</si>
  <si>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</si>
  <si>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</si>
  <si>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</si>
  <si>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</si>
  <si>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</si>
  <si>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</si>
  <si>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</si>
  <si>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</si>
  <si>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</si>
  <si>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</si>
  <si>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</si>
  <si>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</si>
  <si>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</si>
  <si>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</si>
  <si>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</si>
  <si>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</si>
  <si>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</si>
  <si>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</si>
  <si>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</si>
  <si>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</si>
  <si>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</si>
  <si>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</si>
  <si>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</si>
  <si>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</si>
  <si>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</si>
  <si>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</si>
  <si>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</si>
  <si>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</si>
  <si>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</si>
  <si>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</si>
  <si>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</si>
  <si>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</si>
  <si>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</si>
  <si>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</si>
  <si>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</si>
  <si>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</si>
  <si>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</si>
  <si>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</si>
  <si>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</si>
  <si>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</si>
  <si>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</si>
  <si>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</si>
  <si>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</si>
  <si>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</si>
  <si>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</si>
  <si>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</si>
  <si>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</si>
  <si>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</si>
  <si>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</si>
  <si>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</si>
  <si>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</si>
  <si>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</si>
  <si>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</si>
  <si>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</si>
  <si>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</si>
  <si>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</si>
  <si>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</si>
  <si>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</si>
  <si>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</si>
  <si>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</si>
  <si>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</si>
  <si>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</si>
  <si>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</si>
  <si>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</si>
  <si>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</si>
  <si>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</si>
  <si>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</si>
  <si>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</si>
  <si>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</si>
  <si>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</si>
  <si>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</si>
  <si>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</si>
  <si>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</si>
  <si>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</si>
  <si>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</si>
  <si>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</si>
  <si>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</si>
  <si>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</si>
  <si>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</si>
  <si>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</si>
  <si>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</si>
  <si>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</si>
  <si>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</si>
  <si>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</si>
  <si>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</si>
  <si>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</si>
  <si>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</si>
  <si>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</si>
  <si>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</si>
  <si>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</si>
  <si>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</si>
  <si>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</si>
  <si>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</si>
  <si>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</si>
  <si>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</si>
  <si>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</si>
  <si>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</si>
  <si>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</si>
  <si>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</si>
  <si>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</si>
  <si>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</si>
  <si>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</si>
  <si>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</si>
  <si>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</si>
  <si>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</si>
  <si>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</si>
  <si>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</si>
  <si>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</si>
  <si>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</si>
  <si>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</si>
  <si>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</si>
  <si>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</si>
  <si>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</si>
  <si>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</si>
  <si>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</si>
  <si>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</si>
  <si>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</si>
  <si>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</si>
  <si>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</si>
  <si>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</si>
  <si>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</si>
  <si>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</si>
  <si>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</si>
  <si>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</si>
  <si>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</si>
  <si>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</si>
  <si>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</si>
  <si>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</si>
  <si>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</si>
  <si>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</si>
  <si>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</si>
  <si>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</si>
  <si>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</si>
  <si>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</si>
  <si>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</si>
  <si>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</si>
  <si>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</si>
  <si>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</si>
  <si>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</si>
  <si>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</si>
  <si>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</si>
  <si>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</si>
  <si>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</si>
  <si>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</si>
  <si>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</si>
  <si>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</si>
  <si>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</si>
  <si>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</si>
  <si>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</si>
  <si>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</si>
  <si>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</si>
  <si>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</si>
  <si>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</si>
  <si>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</si>
  <si>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</si>
  <si>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</si>
  <si>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</si>
  <si>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</si>
  <si>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</si>
  <si>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</si>
  <si>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</si>
  <si>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</si>
  <si>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</si>
  <si>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</si>
  <si>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</si>
  <si>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</si>
  <si>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</si>
  <si>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</si>
  <si>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</si>
  <si>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</si>
  <si>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</si>
  <si>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</si>
  <si>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</si>
  <si>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</si>
  <si>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</si>
  <si>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</si>
  <si>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</si>
  <si>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</si>
  <si>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</si>
  <si>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</si>
  <si>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</si>
  <si>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</si>
  <si>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</si>
  <si>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</si>
  <si>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</si>
  <si>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</si>
  <si>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</si>
  <si>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</si>
  <si>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</si>
  <si>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</si>
  <si>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</si>
  <si>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</si>
  <si>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</si>
  <si>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</si>
  <si>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</si>
  <si>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</si>
  <si>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</si>
  <si>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</si>
  <si>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</si>
  <si>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</si>
  <si>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</si>
  <si>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</si>
  <si>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</si>
  <si>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</si>
  <si>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</si>
  <si>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</si>
  <si>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</si>
  <si>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</si>
  <si>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</si>
  <si>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</si>
  <si>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</si>
  <si>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</si>
  <si>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</si>
  <si>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</si>
  <si>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</si>
  <si>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</si>
  <si>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</si>
  <si>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</si>
  <si>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</si>
  <si>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</si>
  <si>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</si>
  <si>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</si>
  <si>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</si>
  <si>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</si>
  <si>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</si>
  <si>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</si>
  <si>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</si>
  <si>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</si>
  <si>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</si>
  <si>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</si>
  <si>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</si>
  <si>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</si>
  <si>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</si>
  <si>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</si>
  <si>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</si>
  <si>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</si>
  <si>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</si>
  <si>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</si>
  <si>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</si>
  <si>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</si>
  <si>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</si>
  <si>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</si>
  <si>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</si>
  <si>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</si>
  <si>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</si>
  <si>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</si>
  <si>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</si>
  <si>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</si>
  <si>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</si>
  <si>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</si>
  <si>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</si>
  <si>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</si>
  <si>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</si>
  <si>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</si>
  <si>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</si>
  <si>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</si>
  <si>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</si>
  <si>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</si>
  <si>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</si>
  <si>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</si>
  <si>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</si>
  <si>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</si>
  <si>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</si>
  <si>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</si>
  <si>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</si>
  <si>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</si>
  <si>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</si>
  <si>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</si>
  <si>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</si>
  <si>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</si>
  <si>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</si>
  <si>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</si>
  <si>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</si>
  <si>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</si>
  <si>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</si>
  <si>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</si>
  <si>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</si>
  <si>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</si>
  <si>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</si>
  <si>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</si>
  <si>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</si>
  <si>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</si>
  <si>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</si>
  <si>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</si>
  <si>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</si>
  <si>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</si>
  <si>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</si>
  <si>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</si>
  <si>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</si>
  <si>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</si>
  <si>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</si>
  <si>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</si>
  <si>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</si>
  <si>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</si>
  <si>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</si>
  <si>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</si>
  <si>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</si>
  <si>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</si>
  <si>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</si>
  <si>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</si>
  <si>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</si>
  <si>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</si>
  <si>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</si>
  <si>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</si>
  <si>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</si>
  <si>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</si>
  <si>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</si>
  <si>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</si>
  <si>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</si>
  <si>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</si>
  <si>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</si>
  <si>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</si>
  <si>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</si>
  <si>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</si>
  <si>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</si>
  <si>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</si>
  <si>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</si>
  <si>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</si>
  <si>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</si>
  <si>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</si>
  <si>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</si>
  <si>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</si>
  <si>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</si>
  <si>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</si>
  <si>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</si>
  <si>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</si>
  <si>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</si>
  <si>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</si>
  <si>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</si>
  <si>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</si>
  <si>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</si>
  <si>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</si>
  <si>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</si>
  <si>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</si>
  <si>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</si>
  <si>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</si>
  <si>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</si>
  <si>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</si>
  <si>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</si>
  <si>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</si>
  <si>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</si>
  <si>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</si>
  <si>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</si>
  <si>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</si>
  <si>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</si>
  <si>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</si>
  <si>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</si>
  <si>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</si>
  <si>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</si>
  <si>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</si>
  <si>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</si>
  <si>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</si>
  <si>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</si>
  <si>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</si>
  <si>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</si>
  <si>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</si>
  <si>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</si>
  <si>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</si>
  <si>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</si>
  <si>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</si>
  <si>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</si>
  <si>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</si>
  <si>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</si>
  <si>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</si>
  <si>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</si>
  <si>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</si>
  <si>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</si>
  <si>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</si>
  <si>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</si>
  <si>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</si>
  <si>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</si>
  <si>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</si>
  <si>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</si>
  <si>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</si>
  <si>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</si>
  <si>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</si>
  <si>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</si>
  <si>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</si>
  <si>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</si>
  <si>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</si>
  <si>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</si>
  <si>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</si>
  <si>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</si>
  <si>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</si>
  <si>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</si>
  <si>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</si>
  <si>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</si>
  <si>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</si>
  <si>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</si>
  <si>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</si>
  <si>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</si>
  <si>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</si>
  <si>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</si>
  <si>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</si>
  <si>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</si>
  <si>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</si>
  <si>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</si>
  <si>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</si>
  <si>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</si>
  <si>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</si>
  <si>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</si>
  <si>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</si>
  <si>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</si>
  <si>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</si>
  <si>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</si>
  <si>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</si>
  <si>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</si>
  <si>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</si>
  <si>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</si>
  <si>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</si>
  <si>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</si>
  <si>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</si>
  <si>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</si>
  <si>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</si>
  <si>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</si>
  <si>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</si>
  <si>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</si>
  <si>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</si>
  <si>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</si>
  <si>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</si>
  <si>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</si>
  <si>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</si>
  <si>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</si>
  <si>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</si>
  <si>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</si>
  <si>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</si>
  <si>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</si>
  <si>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</si>
  <si>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</si>
  <si>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</si>
  <si>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</si>
  <si>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</si>
  <si>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</si>
  <si>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</si>
  <si>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</si>
  <si>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</si>
  <si>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</si>
  <si>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</si>
  <si>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</si>
  <si>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</si>
  <si>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</si>
  <si>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</si>
  <si>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</si>
  <si>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</si>
  <si>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</si>
  <si>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</si>
  <si>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</si>
  <si>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</si>
  <si>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</si>
  <si>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</si>
  <si>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</si>
  <si>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</si>
  <si>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</si>
  <si>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</si>
  <si>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</si>
  <si>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</si>
  <si>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</si>
  <si>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</si>
  <si>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</si>
  <si>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</si>
  <si>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</si>
  <si>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</si>
  <si>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</si>
  <si>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</si>
  <si>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</si>
  <si>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</si>
  <si>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</si>
  <si>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</si>
  <si>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</si>
  <si>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</si>
  <si>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</si>
  <si>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</si>
  <si>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</si>
  <si>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</si>
  <si>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</si>
  <si>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</si>
  <si>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</si>
  <si>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</si>
  <si>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</si>
  <si>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</si>
  <si>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</si>
  <si>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</si>
  <si>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</si>
  <si>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</si>
  <si>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</si>
  <si>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</si>
  <si>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</si>
  <si>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</si>
  <si>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</si>
  <si>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</si>
  <si>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</si>
  <si>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</si>
  <si>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</si>
  <si>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</si>
  <si>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</si>
  <si>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</si>
  <si>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</si>
  <si>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</si>
  <si>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</si>
  <si>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</si>
  <si>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</si>
  <si>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</si>
  <si>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</si>
  <si>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</si>
  <si>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</si>
  <si>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</si>
  <si>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</si>
  <si>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</si>
  <si>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</si>
  <si>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</si>
  <si>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</si>
  <si>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</si>
  <si>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</si>
  <si>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</si>
  <si>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</si>
  <si>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</si>
  <si>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</si>
  <si>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</si>
  <si>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</si>
  <si>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</si>
  <si>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</si>
  <si>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</si>
  <si>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</si>
  <si>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</si>
  <si>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</si>
  <si>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</si>
  <si>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</si>
  <si>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</si>
  <si>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</si>
  <si>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</si>
  <si>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</si>
  <si>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</si>
  <si>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</si>
  <si>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</si>
  <si>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</si>
  <si>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</si>
  <si>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</si>
  <si>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</si>
  <si>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</si>
  <si>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</si>
  <si>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</si>
  <si>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</si>
  <si>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</si>
  <si>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</si>
  <si>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</si>
  <si>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</si>
  <si>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</si>
  <si>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</si>
  <si>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</si>
  <si>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</si>
  <si>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</si>
  <si>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</si>
  <si>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</si>
  <si>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</si>
  <si>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</si>
  <si>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</si>
  <si>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</si>
  <si>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</si>
  <si>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</si>
  <si>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</si>
  <si>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</si>
  <si>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</si>
  <si>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</si>
  <si>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</si>
  <si>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</si>
  <si>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</si>
  <si>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</si>
  <si>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</si>
  <si>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</si>
  <si>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</si>
  <si>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</si>
  <si>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</si>
  <si>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</si>
  <si>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</si>
  <si>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</si>
  <si>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</si>
  <si>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</si>
  <si>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</si>
  <si>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</si>
  <si>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</si>
  <si>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</si>
  <si>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</si>
  <si>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</si>
  <si>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</si>
  <si>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</si>
  <si>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</si>
  <si>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</si>
  <si>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</si>
  <si>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</si>
  <si>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</si>
  <si>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</si>
  <si>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</si>
  <si>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</si>
  <si>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</si>
  <si>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</si>
  <si>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</si>
  <si>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</si>
  <si>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</si>
  <si>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</si>
  <si>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</si>
  <si>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</si>
  <si>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</si>
  <si>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</si>
  <si>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</si>
  <si>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</si>
  <si>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</si>
  <si>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</si>
  <si>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</si>
  <si>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</si>
  <si>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</si>
  <si>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</si>
  <si>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</si>
  <si>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</si>
  <si>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</si>
  <si>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</si>
  <si>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</si>
  <si>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</si>
  <si>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</si>
  <si>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</si>
  <si>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</si>
  <si>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</si>
  <si>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</si>
  <si>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</si>
  <si>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</si>
  <si>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</si>
  <si>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</si>
  <si>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</si>
  <si>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</si>
  <si>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</si>
  <si>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</si>
  <si>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</si>
  <si>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</si>
  <si>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</si>
  <si>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</si>
  <si>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</si>
  <si>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</si>
  <si>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</si>
  <si>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</si>
  <si>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</si>
  <si>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</si>
  <si>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</si>
  <si>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</si>
  <si>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</si>
  <si>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</si>
  <si>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</si>
  <si>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</si>
  <si>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</si>
  <si>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</si>
  <si>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</si>
  <si>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</si>
  <si>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</si>
  <si>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</si>
  <si>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</si>
  <si>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</si>
  <si>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</si>
  <si>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</si>
  <si>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</si>
  <si>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</si>
  <si>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</si>
  <si>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</si>
  <si>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</si>
  <si>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</si>
  <si>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</si>
  <si>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</si>
  <si>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</si>
  <si>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</si>
  <si>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</si>
  <si>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</si>
  <si>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</si>
  <si>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</si>
  <si>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</si>
  <si>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</si>
  <si>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</si>
  <si>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</si>
  <si>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</si>
  <si>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</si>
  <si>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</si>
  <si>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</si>
  <si>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</si>
  <si>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</si>
  <si>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</si>
  <si>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</si>
  <si>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</si>
  <si>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</si>
  <si>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</si>
  <si>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</si>
  <si>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</si>
  <si>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</si>
  <si>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</si>
  <si>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</si>
  <si>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</si>
  <si>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</si>
  <si>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</si>
  <si>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</si>
  <si>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</si>
  <si>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</si>
  <si>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</si>
  <si>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</si>
  <si>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</si>
  <si>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</si>
  <si>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</si>
  <si>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</si>
  <si>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</si>
  <si>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</si>
  <si>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</si>
  <si>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</si>
  <si>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</si>
  <si>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</si>
  <si>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</si>
  <si>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</si>
  <si>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</si>
  <si>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</si>
  <si>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</si>
  <si>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</si>
  <si>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</si>
  <si>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</si>
  <si>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</si>
  <si>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</si>
  <si>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</si>
  <si>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</si>
  <si>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</si>
  <si>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</si>
  <si>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</si>
  <si>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</si>
  <si>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</si>
  <si>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</si>
  <si>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</si>
  <si>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</si>
  <si>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</si>
  <si>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</si>
  <si>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</si>
  <si>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</si>
  <si>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</si>
  <si>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</si>
  <si>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</si>
  <si>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</si>
  <si>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</si>
  <si>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</si>
  <si>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</si>
  <si>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</si>
  <si>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</si>
  <si>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</si>
  <si>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</si>
  <si>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</si>
  <si>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</si>
  <si>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</si>
  <si>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</si>
  <si>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</si>
  <si>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</si>
  <si>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</si>
  <si>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</si>
  <si>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</si>
  <si>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</si>
  <si>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</si>
  <si>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</si>
  <si>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</si>
  <si>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</si>
  <si>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</si>
  <si>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</si>
  <si>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</si>
  <si>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</si>
  <si>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</si>
  <si>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</si>
  <si>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</si>
  <si>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</si>
  <si>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</si>
  <si>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</si>
  <si>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</si>
  <si>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</si>
  <si>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</si>
  <si>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</si>
  <si>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</si>
  <si>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</si>
  <si>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</si>
  <si>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</si>
  <si>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</si>
  <si>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</si>
  <si>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</si>
  <si>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</si>
  <si>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</si>
  <si>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</si>
  <si>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</si>
  <si>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</si>
  <si>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</si>
  <si>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</si>
  <si>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</si>
  <si>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</si>
  <si>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</si>
  <si>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</si>
  <si>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</si>
  <si>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</si>
  <si>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</si>
  <si>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</si>
  <si>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</si>
  <si>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</si>
  <si>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</si>
  <si>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</si>
  <si>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</si>
  <si>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</si>
  <si>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</si>
  <si>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</si>
  <si>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</si>
  <si>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</si>
  <si>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</si>
  <si>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</si>
  <si>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</si>
  <si>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</si>
  <si>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</si>
  <si>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</si>
  <si>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</si>
  <si>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</si>
  <si>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</si>
  <si>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</si>
  <si>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</si>
  <si>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</si>
  <si>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</si>
  <si>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</si>
  <si>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</si>
  <si>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</si>
  <si>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</si>
  <si>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</si>
  <si>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</si>
  <si>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</si>
  <si>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</si>
  <si>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</si>
  <si>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</si>
  <si>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</si>
  <si>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</si>
  <si>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</si>
  <si>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</si>
  <si>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</si>
  <si>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</si>
  <si>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</si>
  <si>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</si>
  <si>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</si>
  <si>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</si>
  <si>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</si>
  <si>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</si>
  <si>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</si>
  <si>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</si>
  <si>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</si>
  <si>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</si>
  <si>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</si>
  <si>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</si>
  <si>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</si>
  <si>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</si>
  <si>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</si>
  <si>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</si>
  <si>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</si>
  <si>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</si>
  <si>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</si>
  <si>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</si>
  <si>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</si>
  <si>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</si>
  <si>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</si>
  <si>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</si>
  <si>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</si>
  <si>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</si>
  <si>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</si>
  <si>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</si>
  <si>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</si>
  <si>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</si>
  <si>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</si>
  <si>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</si>
  <si>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</si>
  <si>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</si>
  <si>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</si>
  <si>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</si>
  <si>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</si>
  <si>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</si>
  <si>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</si>
  <si>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</si>
  <si>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</si>
  <si>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</si>
  <si>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</si>
  <si>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</si>
  <si>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</si>
  <si>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</si>
  <si>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</si>
  <si>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</si>
  <si>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</si>
  <si>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</si>
  <si>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</si>
  <si>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</si>
  <si>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</si>
  <si>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</si>
  <si>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</si>
  <si>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</si>
  <si>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</si>
  <si>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</si>
  <si>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</si>
  <si>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</si>
  <si>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</si>
  <si>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</si>
  <si>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</si>
  <si>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</si>
  <si>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</si>
  <si>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</si>
  <si>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</si>
  <si>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</si>
  <si>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</si>
  <si>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</si>
  <si>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</si>
  <si>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</si>
  <si>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</si>
  <si>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</si>
  <si>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</si>
  <si>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</si>
  <si>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</si>
  <si>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</si>
  <si>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</si>
  <si>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</si>
  <si>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</si>
  <si>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</si>
  <si>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</si>
  <si>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</si>
  <si>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</si>
  <si>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</si>
  <si>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</si>
  <si>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</si>
  <si>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</si>
  <si>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</si>
  <si>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</si>
  <si>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</si>
  <si>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</si>
  <si>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</si>
  <si>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</si>
  <si>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</si>
  <si>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</si>
  <si>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</si>
  <si>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</si>
  <si>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</si>
  <si>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</si>
  <si>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</si>
  <si>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</si>
  <si>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</si>
  <si>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</si>
  <si>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</si>
  <si>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</si>
  <si>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</si>
  <si>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</si>
  <si>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</si>
  <si>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</si>
  <si>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</si>
  <si>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</si>
  <si>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</si>
  <si>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</si>
  <si>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</si>
  <si>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</si>
  <si>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</si>
  <si>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</si>
  <si>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</si>
  <si>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</si>
  <si>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</si>
  <si>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</si>
  <si>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</si>
  <si>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</si>
  <si>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</si>
  <si>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</si>
  <si>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</si>
  <si>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</si>
  <si>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</si>
  <si>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</si>
  <si>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</si>
  <si>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</si>
  <si>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</si>
  <si>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</si>
  <si>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</si>
  <si>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</si>
  <si>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</si>
  <si>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</si>
  <si>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</si>
  <si>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</si>
  <si>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</si>
  <si>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</si>
  <si>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</si>
  <si>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</si>
  <si>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</si>
  <si>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</si>
  <si>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</si>
  <si>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</si>
  <si>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</si>
  <si>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</si>
  <si>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</si>
  <si>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</si>
  <si>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</si>
  <si>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</si>
  <si>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</si>
  <si>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</si>
  <si>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</si>
  <si>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</si>
  <si>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</si>
  <si>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</si>
  <si>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</si>
  <si>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</si>
  <si>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</si>
  <si>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</si>
  <si>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</si>
  <si>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</si>
  <si>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</si>
  <si>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</si>
  <si>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</si>
  <si>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</si>
  <si>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</si>
  <si>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</si>
  <si>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</si>
  <si>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</si>
  <si>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</si>
  <si>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</si>
  <si>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</si>
  <si>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</si>
  <si>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</si>
  <si>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</si>
  <si>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</si>
  <si>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</si>
  <si>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</si>
  <si>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</si>
  <si>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</si>
  <si>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</si>
  <si>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</si>
  <si>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</si>
  <si>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</si>
  <si>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</si>
  <si>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</si>
  <si>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</si>
  <si>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</si>
  <si>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</si>
  <si>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</si>
  <si>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</si>
  <si>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</si>
  <si>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</si>
  <si>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</si>
  <si>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</si>
  <si>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</si>
  <si>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</si>
  <si>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</si>
  <si>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</si>
  <si>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</si>
  <si>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</si>
  <si>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</si>
  <si>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</si>
  <si>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</si>
  <si>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</si>
  <si>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</si>
  <si>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</si>
  <si>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</si>
  <si>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</si>
  <si>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</si>
  <si>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</si>
  <si>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</si>
  <si>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</si>
  <si>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</si>
  <si>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</si>
  <si>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</si>
  <si>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</si>
  <si>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</si>
  <si>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</si>
  <si>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</si>
  <si>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</si>
  <si>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</si>
  <si>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</si>
  <si>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</si>
  <si>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</si>
  <si>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</si>
  <si>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</si>
  <si>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</si>
  <si>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</si>
  <si>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</si>
  <si>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</si>
  <si>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</si>
  <si>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</si>
  <si>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</si>
  <si>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</si>
  <si>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</si>
  <si>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</si>
  <si>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</si>
  <si>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</si>
  <si>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</si>
  <si>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</si>
  <si>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</si>
  <si>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</si>
  <si>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</si>
  <si>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</si>
  <si>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</si>
  <si>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</si>
  <si>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</si>
  <si>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</si>
  <si>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</si>
  <si>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</si>
  <si>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</si>
  <si>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</si>
  <si>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</si>
  <si>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</si>
  <si>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</si>
  <si>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</si>
  <si>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</si>
  <si>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</si>
  <si>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</si>
  <si>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</si>
  <si>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</si>
  <si>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</si>
  <si>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</si>
  <si>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</si>
  <si>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</si>
  <si>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</si>
  <si>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</si>
  <si>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</si>
  <si>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</si>
  <si>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</si>
  <si>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</si>
  <si>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</si>
  <si>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</si>
  <si>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</si>
  <si>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</si>
  <si>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</si>
  <si>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</si>
  <si>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</si>
  <si>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</si>
  <si>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</si>
  <si>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</si>
  <si>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</si>
  <si>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</si>
  <si>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</si>
  <si>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</si>
  <si>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</si>
  <si>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</si>
  <si>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</si>
  <si>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</si>
  <si>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</si>
  <si>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</si>
  <si>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</si>
  <si>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</si>
  <si>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</si>
  <si>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</si>
  <si>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</si>
  <si>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</si>
  <si>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</si>
  <si>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</si>
  <si>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</si>
  <si>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</si>
  <si>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</si>
  <si>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</si>
  <si>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</si>
  <si>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</si>
  <si>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</si>
  <si>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</si>
  <si>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</si>
  <si>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</si>
  <si>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</si>
  <si>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</si>
  <si>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</si>
  <si>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</si>
  <si>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</si>
  <si>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</si>
  <si>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</si>
  <si>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</si>
  <si>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</si>
  <si>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</si>
  <si>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</si>
  <si>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</si>
  <si>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</si>
  <si>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</si>
  <si>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</si>
  <si>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</si>
  <si>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</si>
  <si>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</si>
  <si>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</si>
  <si>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</si>
  <si>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</si>
  <si>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</si>
  <si>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</si>
  <si>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</si>
  <si>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</si>
  <si>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</si>
  <si>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</si>
  <si>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</si>
  <si>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</si>
  <si>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</si>
  <si>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</si>
  <si>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</si>
  <si>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</si>
  <si>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</si>
  <si>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</si>
  <si>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</si>
  <si>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</si>
  <si>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</si>
  <si>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</si>
  <si>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</si>
  <si>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</si>
  <si>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</si>
  <si>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</si>
  <si>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</si>
  <si>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</si>
  <si>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</si>
  <si>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</si>
  <si>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</si>
  <si>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</si>
  <si>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</si>
  <si>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</si>
  <si>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</si>
  <si>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</si>
  <si>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</si>
  <si>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</si>
  <si>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</si>
  <si>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</si>
  <si>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</si>
  <si>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</si>
  <si>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</si>
  <si>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</si>
  <si>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</si>
  <si>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</si>
  <si>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</si>
  <si>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</si>
  <si>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</si>
  <si>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</si>
  <si>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</si>
  <si>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</si>
  <si>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</si>
  <si>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</si>
  <si>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</si>
  <si>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</si>
  <si>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</si>
  <si>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</si>
  <si>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</si>
  <si>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</si>
  <si>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</si>
  <si>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</si>
  <si>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</si>
  <si>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</si>
  <si>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</si>
  <si>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</si>
  <si>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</si>
  <si>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</si>
  <si>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</si>
  <si>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</si>
  <si>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</si>
  <si>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</si>
  <si>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</si>
  <si>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</si>
  <si>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</si>
  <si>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</si>
  <si>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</si>
  <si>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</si>
  <si>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</si>
  <si>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</si>
  <si>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</si>
  <si>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</si>
  <si>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</si>
  <si>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</si>
  <si>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</si>
  <si>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</si>
  <si>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</si>
  <si>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</si>
  <si>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</si>
  <si>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</si>
  <si>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</si>
  <si>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</si>
  <si>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</si>
  <si>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</si>
  <si>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</si>
  <si>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</si>
  <si>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</si>
  <si>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</si>
  <si>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</si>
  <si>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</si>
  <si>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</si>
  <si>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</si>
  <si>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</si>
  <si>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</si>
  <si>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</si>
  <si>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</si>
  <si>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</si>
  <si>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</si>
  <si>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</si>
  <si>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</si>
  <si>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</si>
  <si>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</si>
  <si>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</si>
  <si>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</si>
  <si>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</si>
  <si>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</si>
  <si>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</si>
  <si>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</si>
  <si>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</si>
  <si>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</si>
  <si>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</si>
  <si>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</si>
  <si>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</si>
  <si>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</si>
  <si>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</si>
  <si>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</si>
  <si>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</si>
  <si>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</si>
  <si>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</si>
  <si>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</si>
  <si>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</si>
  <si>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</si>
  <si>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</si>
  <si>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</si>
  <si>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</si>
  <si>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</si>
  <si>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</si>
  <si>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</si>
  <si>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</si>
  <si>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</si>
  <si>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</si>
  <si>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</si>
  <si>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</si>
  <si>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</si>
  <si>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</si>
  <si>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</si>
  <si>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</si>
  <si>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</si>
  <si>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</si>
  <si>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</si>
  <si>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</si>
  <si>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</si>
  <si>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</si>
  <si>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</si>
  <si>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</si>
  <si>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</si>
  <si>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</si>
  <si>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</si>
  <si>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</si>
  <si>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</si>
  <si>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</si>
  <si>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</si>
  <si>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</si>
  <si>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</si>
  <si>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</si>
  <si>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</si>
  <si>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</si>
  <si>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</si>
  <si>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</si>
  <si>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</si>
  <si>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</si>
  <si>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</si>
  <si>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</si>
  <si>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</si>
  <si>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</si>
  <si>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</si>
  <si>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</si>
  <si>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</si>
  <si>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</si>
  <si>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</si>
  <si>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</si>
  <si>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</si>
  <si>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</si>
  <si>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</si>
  <si>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</si>
  <si>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</si>
  <si>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</si>
  <si>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</si>
  <si>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</si>
  <si>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</si>
  <si>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</si>
  <si>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</si>
  <si>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</si>
  <si>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</si>
  <si>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</si>
  <si>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</si>
  <si>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</si>
  <si>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</si>
  <si>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</si>
  <si>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</si>
  <si>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</si>
  <si>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</si>
  <si>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</si>
  <si>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</si>
  <si>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</si>
  <si>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</si>
  <si>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</si>
  <si>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</si>
  <si>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</si>
  <si>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</si>
  <si>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</si>
  <si>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</si>
  <si>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</si>
  <si>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</si>
  <si>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</si>
  <si>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</si>
  <si>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</si>
  <si>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</si>
  <si>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</si>
  <si>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</si>
  <si>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</si>
  <si>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</si>
  <si>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</si>
  <si>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</si>
  <si>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</si>
  <si>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</si>
  <si>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</si>
  <si>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</si>
  <si>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</si>
  <si>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</si>
  <si>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</si>
  <si>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</si>
  <si>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</si>
  <si>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</si>
  <si>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</si>
  <si>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</si>
  <si>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</si>
  <si>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</si>
  <si>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</si>
  <si>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</si>
  <si>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</si>
  <si>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</si>
  <si>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</si>
  <si>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</si>
  <si>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</si>
  <si>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</si>
  <si>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</si>
  <si>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</si>
  <si>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</si>
  <si>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</si>
  <si>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</si>
  <si>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</si>
  <si>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</si>
  <si>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</si>
  <si>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</si>
  <si>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</si>
  <si>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</si>
  <si>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</si>
  <si>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</si>
  <si>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</si>
  <si>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</si>
  <si>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</si>
  <si>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</si>
  <si>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</si>
  <si>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</si>
  <si>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</si>
  <si>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</si>
  <si>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</si>
  <si>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</si>
  <si>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</si>
  <si>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</si>
  <si>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</si>
  <si>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</si>
  <si>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</si>
  <si>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</si>
  <si>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</si>
  <si>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</si>
  <si>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</si>
  <si>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</si>
  <si>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</si>
  <si>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</si>
  <si>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</si>
  <si>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</si>
  <si>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</si>
  <si>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</si>
  <si>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</si>
  <si>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</si>
  <si>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</si>
  <si>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</si>
  <si>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</si>
  <si>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</si>
  <si>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</si>
  <si>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</si>
  <si>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</si>
  <si>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</si>
  <si>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</si>
  <si>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</si>
  <si>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</si>
  <si>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</si>
  <si>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</si>
  <si>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</si>
  <si>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</si>
  <si>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</si>
  <si>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</si>
  <si>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</si>
  <si>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</si>
  <si>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</si>
  <si>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</si>
  <si>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</si>
  <si>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</si>
  <si>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</si>
  <si>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</si>
  <si>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</si>
  <si>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</si>
  <si>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</si>
  <si>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</si>
  <si>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</si>
  <si>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</si>
  <si>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</si>
  <si>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</si>
  <si>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</si>
  <si>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</si>
  <si>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</si>
  <si>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</si>
  <si>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</si>
  <si>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</si>
  <si>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</si>
  <si>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</si>
  <si>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</si>
  <si>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</si>
  <si>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</si>
  <si>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</si>
  <si>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</si>
  <si>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</si>
  <si>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</si>
  <si>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</si>
  <si>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</si>
  <si>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</si>
  <si>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</si>
  <si>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</si>
  <si>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</si>
  <si>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</si>
  <si>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</si>
  <si>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</si>
  <si>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</si>
  <si>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</si>
  <si>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</si>
  <si>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</si>
  <si>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</si>
  <si>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</si>
  <si>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</si>
  <si>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</si>
  <si>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</si>
  <si>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</si>
  <si>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</si>
  <si>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</si>
  <si>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</si>
  <si>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</si>
  <si>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</si>
  <si>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</si>
  <si>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</si>
  <si>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</si>
  <si>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</si>
  <si>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</si>
  <si>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</si>
  <si>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</si>
  <si>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</si>
  <si>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</si>
  <si>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</si>
  <si>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</si>
  <si>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</si>
  <si>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</si>
  <si>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</si>
  <si>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</si>
  <si>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</si>
  <si>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</si>
  <si>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</si>
  <si>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</si>
  <si>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</si>
  <si>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</si>
  <si>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</si>
  <si>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</si>
  <si>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</si>
  <si>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</si>
  <si>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</si>
  <si>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</si>
  <si>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</si>
  <si>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</si>
  <si>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</si>
  <si>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</si>
  <si>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</si>
  <si>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</si>
  <si>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</si>
  <si>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</si>
  <si>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</si>
  <si>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</si>
  <si>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</si>
  <si>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</si>
  <si>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</si>
  <si>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</si>
  <si>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</si>
  <si>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</si>
  <si>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</si>
  <si>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</si>
  <si>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</si>
  <si>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</si>
  <si>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</si>
  <si>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</si>
  <si>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</si>
  <si>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</si>
  <si>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</si>
  <si>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</si>
  <si>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</si>
  <si>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</si>
  <si>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</si>
  <si>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</si>
  <si>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</si>
  <si>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</si>
  <si>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</si>
  <si>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</si>
  <si>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</si>
  <si>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</si>
  <si>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</si>
  <si>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</si>
  <si>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</si>
  <si>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</si>
  <si>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</si>
  <si>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</si>
  <si>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</si>
  <si>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</si>
  <si>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</si>
  <si>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</si>
  <si>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</si>
  <si>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</si>
  <si>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</si>
  <si>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</si>
  <si>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</si>
  <si>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</si>
  <si>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</si>
  <si>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</si>
  <si>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</si>
  <si>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</si>
  <si>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</si>
  <si>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</si>
  <si>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</si>
  <si>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</si>
  <si>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</si>
  <si>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</si>
  <si>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</si>
  <si>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</si>
  <si>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</si>
  <si>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</si>
  <si>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</si>
  <si>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</si>
  <si>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</si>
  <si>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</si>
  <si>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</si>
  <si>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</si>
  <si>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</si>
  <si>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</si>
  <si>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</si>
  <si>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</si>
  <si>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</si>
  <si>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</si>
  <si>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</si>
  <si>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</si>
  <si>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</si>
  <si>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</si>
  <si>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</si>
  <si>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</si>
  <si>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</si>
  <si>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</si>
  <si>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</si>
  <si>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</si>
  <si>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</si>
  <si>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</si>
  <si>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</si>
  <si>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</si>
  <si>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</si>
  <si>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</si>
  <si>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</si>
  <si>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</si>
  <si>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</si>
  <si>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</si>
  <si>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</si>
  <si>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</si>
  <si>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</si>
  <si>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</si>
  <si>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</si>
  <si>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</si>
  <si>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</si>
  <si>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</si>
  <si>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</si>
  <si>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</si>
  <si>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</si>
  <si>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</si>
  <si>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</si>
  <si>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</si>
  <si>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</si>
  <si>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</si>
  <si>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</si>
  <si>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</si>
  <si>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</si>
  <si>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</si>
  <si>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</si>
  <si>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</si>
  <si>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</si>
  <si>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</si>
  <si>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</si>
  <si>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</si>
  <si>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</si>
  <si>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</si>
  <si>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</si>
  <si>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</si>
  <si>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</si>
  <si>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</si>
  <si>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</si>
  <si>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</si>
  <si>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</si>
  <si>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</si>
  <si>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</si>
  <si>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</si>
  <si>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</si>
  <si>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</si>
  <si>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</si>
  <si>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</si>
  <si>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</si>
  <si>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</si>
  <si>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</si>
  <si>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</si>
  <si>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</si>
  <si>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</si>
  <si>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</si>
  <si>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</si>
  <si>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</si>
  <si>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</si>
  <si>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</si>
  <si>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</si>
  <si>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</si>
  <si>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</si>
  <si>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</si>
  <si>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</si>
  <si>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</si>
  <si>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</si>
  <si>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</si>
  <si>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</si>
  <si>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</si>
  <si>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</si>
  <si>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</si>
  <si>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</si>
  <si>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</si>
  <si>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</si>
  <si>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</si>
  <si>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</si>
  <si>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</si>
  <si>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</si>
  <si>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</si>
  <si>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</si>
  <si>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</si>
  <si>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</si>
  <si>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</si>
  <si>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</si>
  <si>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</si>
  <si>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</si>
  <si>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</si>
  <si>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</si>
  <si>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</si>
  <si>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</si>
  <si>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</si>
  <si>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</si>
  <si>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</si>
  <si>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</si>
  <si>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</si>
  <si>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</si>
  <si>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</si>
  <si>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</si>
  <si>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</si>
  <si>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</si>
  <si>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</si>
  <si>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</si>
  <si>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</si>
  <si>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</si>
  <si>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</si>
  <si>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</si>
  <si>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</si>
  <si>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</si>
  <si>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</si>
  <si>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</si>
  <si>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</si>
  <si>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</si>
  <si>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</si>
  <si>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</si>
  <si>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</si>
  <si>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</si>
  <si>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</si>
  <si>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</si>
  <si>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</si>
  <si>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</si>
  <si>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</si>
  <si>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</si>
  <si>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</si>
  <si>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</si>
  <si>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</si>
  <si>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</si>
  <si>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</si>
  <si>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</si>
  <si>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</si>
  <si>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</si>
  <si>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</si>
  <si>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</si>
  <si>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</si>
  <si>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</si>
  <si>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</si>
  <si>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</si>
  <si>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</si>
  <si>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</si>
  <si>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</si>
  <si>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</si>
  <si>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</si>
  <si>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</si>
  <si>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</si>
  <si>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</si>
  <si>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</si>
  <si>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</si>
  <si>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</si>
  <si>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</si>
  <si>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</si>
  <si>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</si>
  <si>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</si>
  <si>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</si>
  <si>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</si>
  <si>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</si>
  <si>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</si>
  <si>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</si>
  <si>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</si>
  <si>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</si>
  <si>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</si>
  <si>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</si>
  <si>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</si>
  <si>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</si>
  <si>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</si>
  <si>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</si>
  <si>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</si>
  <si>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</si>
  <si>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</si>
  <si>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</si>
  <si>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</si>
  <si>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</si>
  <si>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</si>
  <si>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</si>
  <si>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</si>
  <si>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</si>
  <si>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</si>
  <si>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</si>
  <si>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</si>
  <si>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</si>
  <si>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</si>
  <si>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</si>
  <si>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</si>
  <si>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</si>
  <si>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</si>
  <si>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</si>
  <si>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</si>
  <si>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</si>
  <si>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</si>
  <si>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</si>
  <si>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</si>
  <si>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</si>
  <si>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</si>
  <si>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</si>
  <si>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</si>
  <si>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</si>
  <si>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</si>
  <si>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</si>
  <si>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</si>
  <si>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</si>
  <si>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</si>
  <si>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</si>
  <si>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</si>
  <si>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</si>
  <si>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</si>
  <si>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</si>
  <si>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</si>
  <si>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</si>
  <si>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</si>
  <si>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</si>
  <si>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</si>
  <si>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</si>
  <si>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</si>
  <si>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</si>
  <si>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</si>
  <si>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</si>
  <si>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</si>
  <si>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</si>
  <si>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</si>
  <si>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</si>
  <si>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</si>
  <si>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</si>
  <si>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</si>
  <si>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</si>
  <si>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</si>
  <si>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</si>
  <si>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</si>
  <si>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</si>
  <si>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</si>
  <si>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</si>
  <si>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</si>
  <si>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</si>
  <si>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</si>
  <si>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</si>
  <si>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</si>
  <si>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</si>
  <si>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</si>
  <si>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</si>
  <si>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</si>
  <si>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</si>
  <si>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</si>
  <si>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</si>
  <si>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</si>
  <si>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</si>
  <si>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</si>
  <si>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</si>
  <si>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</si>
  <si>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</si>
  <si>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</si>
  <si>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</si>
  <si>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</si>
  <si>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</si>
  <si>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</si>
  <si>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</si>
  <si>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</si>
  <si>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</si>
  <si>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</si>
  <si>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</si>
  <si>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</si>
  <si>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</si>
  <si>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</si>
  <si>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</si>
  <si>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</si>
  <si>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</si>
  <si>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</si>
  <si>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</si>
  <si>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</si>
  <si>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</si>
  <si>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</si>
  <si>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</si>
  <si>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</si>
  <si>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</si>
  <si>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</si>
  <si>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</si>
  <si>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</si>
  <si>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</si>
  <si>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</si>
  <si>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</si>
  <si>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</si>
  <si>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</si>
  <si>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</si>
  <si>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</si>
  <si>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</si>
  <si>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</si>
  <si>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</si>
  <si>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</si>
  <si>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</si>
  <si>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</si>
  <si>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</si>
  <si>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</si>
  <si>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</si>
  <si>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</si>
  <si>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</si>
  <si>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</si>
  <si>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</si>
  <si>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</si>
  <si>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</si>
  <si>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</si>
  <si>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</si>
  <si>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</si>
  <si>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</si>
  <si>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</si>
  <si>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</si>
  <si>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</si>
  <si>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</si>
  <si>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</si>
  <si>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</si>
  <si>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</si>
  <si>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</si>
  <si>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</si>
  <si>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</si>
  <si>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</si>
  <si>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</si>
  <si>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</si>
  <si>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</si>
  <si>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</si>
  <si>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</si>
  <si>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</si>
  <si>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</si>
  <si>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</si>
  <si>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</si>
  <si>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</si>
  <si>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</si>
  <si>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</si>
  <si>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</si>
  <si>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</si>
  <si>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</si>
  <si>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</si>
  <si>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</si>
  <si>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</si>
  <si>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</si>
  <si>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</si>
  <si>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</si>
  <si>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</si>
  <si>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</si>
  <si>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</si>
  <si>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</si>
  <si>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</si>
  <si>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</si>
  <si>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</si>
  <si>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</si>
  <si>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</si>
  <si>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</si>
  <si>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</si>
  <si>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</si>
  <si>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</si>
  <si>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</si>
  <si>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</si>
  <si>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</si>
  <si>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</si>
  <si>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</si>
  <si>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</si>
  <si>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</si>
  <si>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</si>
  <si>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</si>
  <si>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</si>
  <si>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</si>
  <si>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</si>
  <si>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</si>
  <si>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</si>
  <si>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</si>
  <si>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</si>
  <si>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</si>
  <si>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</si>
  <si>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</si>
  <si>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</si>
  <si>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</si>
  <si>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</si>
  <si>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</si>
  <si>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</si>
  <si>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</si>
  <si>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</si>
  <si>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</si>
  <si>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</si>
  <si>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</si>
  <si>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</si>
  <si>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</si>
  <si>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</si>
  <si>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</si>
  <si>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</si>
  <si>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</si>
  <si>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</si>
  <si>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</si>
  <si>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</si>
  <si>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</si>
  <si>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</si>
  <si>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</si>
  <si>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</si>
  <si>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</si>
  <si>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</si>
  <si>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</si>
  <si>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</si>
  <si>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</si>
  <si>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</si>
  <si>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</si>
  <si>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</si>
  <si>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</si>
  <si>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</si>
  <si>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</si>
  <si>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</si>
  <si>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</si>
  <si>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</si>
  <si>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</si>
  <si>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</si>
  <si>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</si>
  <si>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</si>
  <si>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</si>
  <si>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</si>
  <si>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</si>
  <si>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</si>
  <si>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</si>
  <si>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</si>
  <si>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</si>
  <si>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</si>
  <si>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</si>
  <si>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</si>
  <si>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</si>
  <si>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</si>
  <si>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</si>
  <si>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</si>
  <si>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</si>
  <si>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</si>
  <si>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</si>
  <si>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</si>
  <si>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</si>
  <si>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</si>
  <si>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</si>
  <si>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</si>
  <si>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</si>
  <si>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</si>
  <si>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</si>
  <si>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</si>
  <si>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</si>
  <si>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</si>
  <si>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</si>
  <si>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</si>
  <si>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</si>
  <si>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</si>
  <si>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</si>
  <si>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</si>
  <si>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</si>
  <si>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</si>
  <si>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</si>
  <si>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</si>
  <si>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</si>
  <si>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</si>
  <si>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</si>
  <si>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</si>
  <si>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</si>
  <si>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</si>
  <si>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</si>
  <si>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</si>
  <si>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</si>
  <si>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</si>
  <si>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</si>
  <si>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</si>
  <si>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</si>
  <si>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</si>
  <si>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</si>
  <si>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</si>
  <si>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</si>
  <si>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</si>
  <si>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</si>
  <si>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</si>
  <si>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</si>
  <si>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</si>
  <si>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</si>
  <si>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</si>
  <si>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</si>
  <si>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</si>
  <si>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</si>
  <si>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</si>
  <si>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</si>
  <si>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</si>
  <si>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</si>
  <si>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</si>
  <si>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</si>
  <si>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</si>
  <si>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</si>
  <si>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</si>
  <si>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</si>
  <si>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</si>
  <si>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</si>
  <si>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</si>
  <si>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</si>
  <si>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</si>
  <si>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</si>
  <si>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</si>
  <si>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</si>
  <si>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</si>
  <si>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</si>
  <si>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</si>
  <si>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</si>
  <si>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</si>
  <si>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</si>
  <si>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</si>
  <si>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</si>
  <si>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</si>
  <si>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</si>
  <si>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</si>
  <si>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</si>
  <si>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</si>
  <si>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</si>
  <si>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</si>
  <si>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</si>
  <si>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</si>
  <si>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</si>
  <si>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</si>
  <si>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</si>
  <si>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</si>
  <si>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</si>
  <si>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</si>
  <si>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</si>
  <si>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</si>
  <si>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</si>
  <si>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</si>
  <si>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</si>
  <si>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</si>
  <si>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</si>
  <si>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</si>
  <si>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</si>
  <si>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</si>
  <si>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</si>
  <si>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</si>
  <si>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</si>
  <si>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</si>
  <si>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</si>
  <si>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</si>
  <si>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</si>
  <si>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</si>
  <si>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</si>
  <si>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</si>
  <si>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</si>
  <si>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</si>
  <si>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</si>
  <si>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</si>
  <si>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</si>
  <si>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</si>
  <si>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</si>
  <si>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</si>
  <si>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</si>
  <si>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</si>
  <si>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</si>
  <si>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</si>
  <si>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</si>
  <si>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</si>
  <si>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</si>
  <si>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</si>
  <si>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</si>
  <si>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</si>
  <si>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</si>
  <si>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</si>
  <si>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</si>
  <si>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</si>
  <si>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</si>
  <si>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</si>
  <si>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</si>
  <si>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</si>
  <si>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</si>
  <si>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</si>
  <si>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</si>
  <si>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</si>
  <si>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</si>
  <si>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</si>
  <si>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</si>
  <si>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</si>
  <si>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</si>
  <si>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</si>
  <si>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</si>
  <si>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</si>
  <si>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</si>
  <si>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</si>
  <si>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</si>
  <si>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</si>
  <si>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</si>
  <si>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</si>
  <si>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</si>
  <si>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</si>
  <si>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</si>
  <si>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</si>
  <si>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</si>
  <si>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</si>
  <si>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</si>
  <si>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</si>
  <si>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</si>
  <si>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</si>
  <si>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</si>
  <si>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</si>
  <si>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</si>
  <si>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</si>
  <si>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</si>
  <si>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</si>
  <si>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</si>
  <si>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</si>
  <si>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</si>
  <si>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</si>
  <si>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</si>
  <si>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</si>
  <si>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</si>
  <si>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</si>
  <si>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</si>
  <si>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</si>
  <si>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</si>
  <si>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</si>
  <si>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</si>
  <si>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</si>
  <si>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</si>
  <si>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</si>
  <si>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</si>
  <si>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</si>
  <si>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</si>
  <si>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</si>
  <si>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</si>
  <si>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</si>
  <si>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</si>
  <si>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</si>
  <si>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</si>
  <si>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</si>
  <si>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</si>
  <si>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</si>
  <si>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</si>
  <si>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</si>
  <si>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</si>
  <si>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</si>
  <si>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</si>
  <si>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</si>
  <si>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</si>
  <si>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</si>
  <si>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</si>
  <si>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</si>
  <si>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</si>
  <si>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</si>
  <si>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</si>
  <si>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</si>
  <si>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</si>
  <si>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</si>
  <si>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</si>
  <si>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</si>
  <si>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</si>
  <si>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</si>
  <si>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</si>
  <si>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</si>
  <si>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</si>
  <si>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</si>
  <si>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</si>
  <si>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</si>
  <si>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</si>
  <si>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</si>
  <si>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</si>
  <si>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</si>
  <si>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</si>
  <si>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</si>
  <si>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</si>
  <si>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</si>
  <si>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</si>
  <si>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</si>
  <si>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</si>
  <si>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</si>
  <si>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</si>
  <si>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</si>
  <si>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</si>
  <si>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</si>
  <si>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</si>
  <si>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</si>
  <si>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</si>
  <si>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</si>
  <si>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</si>
  <si>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</si>
  <si>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</si>
  <si>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</si>
  <si>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</si>
  <si>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</si>
  <si>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</si>
  <si>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</si>
  <si>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</si>
  <si>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</si>
  <si>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</si>
  <si>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</si>
  <si>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</si>
  <si>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</si>
  <si>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</si>
  <si>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</si>
  <si>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</si>
  <si>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</si>
  <si>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</si>
  <si>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</si>
  <si>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</si>
  <si>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</si>
  <si>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</si>
  <si>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</si>
  <si>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</si>
  <si>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</si>
  <si>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</si>
  <si>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</si>
  <si>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</si>
  <si>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</si>
  <si>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</si>
  <si>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</si>
  <si>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</si>
  <si>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</si>
  <si>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</si>
  <si>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</si>
  <si>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</si>
  <si>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</si>
  <si>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</si>
  <si>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</si>
  <si>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</si>
  <si>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</si>
  <si>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</si>
  <si>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</si>
  <si>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</si>
  <si>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</si>
  <si>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</si>
  <si>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</si>
  <si>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</si>
  <si>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</si>
  <si>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</si>
  <si>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</si>
  <si>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</si>
  <si>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</si>
  <si>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</si>
  <si>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</si>
  <si>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</si>
  <si>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</si>
  <si>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</si>
  <si>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</si>
  <si>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</si>
  <si>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</si>
  <si>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</si>
  <si>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</si>
  <si>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</si>
  <si>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</si>
  <si>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</si>
  <si>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</si>
  <si>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</si>
  <si>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</si>
  <si>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</si>
  <si>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</si>
  <si>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</si>
  <si>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</si>
  <si>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</si>
  <si>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</si>
  <si>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</si>
  <si>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</si>
  <si>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</si>
  <si>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</si>
  <si>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</si>
  <si>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</si>
  <si>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</si>
  <si>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</si>
  <si>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</si>
  <si>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</si>
  <si>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</si>
  <si>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</si>
  <si>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</si>
  <si>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</si>
  <si>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</si>
  <si>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</si>
  <si>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</si>
  <si>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</si>
  <si>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</si>
  <si>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</si>
  <si>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</si>
  <si>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</si>
  <si>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</si>
  <si>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</si>
  <si>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</si>
  <si>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</si>
  <si>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</si>
  <si>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</si>
  <si>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</si>
  <si>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</si>
  <si>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</si>
  <si>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</si>
  <si>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</si>
  <si>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</si>
  <si>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</si>
  <si>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</si>
  <si>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</si>
  <si>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</si>
  <si>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</si>
  <si>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</si>
  <si>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</si>
  <si>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</si>
  <si>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</si>
  <si>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</si>
  <si>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</si>
  <si>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</si>
  <si>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</si>
  <si>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</si>
  <si>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</si>
  <si>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</si>
  <si>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</si>
  <si>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</si>
  <si>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</si>
  <si>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</si>
  <si>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</si>
  <si>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</si>
  <si>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</si>
  <si>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</si>
  <si>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</si>
  <si>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</si>
  <si>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</si>
  <si>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</si>
  <si>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</si>
  <si>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</si>
  <si>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</si>
  <si>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</si>
  <si>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</si>
  <si>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</si>
  <si>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</si>
  <si>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</si>
  <si>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</si>
  <si>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</si>
  <si>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</si>
  <si>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</si>
  <si>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</si>
  <si>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</si>
  <si>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</si>
  <si>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</si>
  <si>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</si>
  <si>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</si>
  <si>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</si>
  <si>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</si>
  <si>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</si>
  <si>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</si>
  <si>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</si>
  <si>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</si>
  <si>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</si>
  <si>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</si>
  <si>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</si>
  <si>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</si>
  <si>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</si>
  <si>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</si>
  <si>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</si>
  <si>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</si>
  <si>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</si>
  <si>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</si>
  <si>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</si>
  <si>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</si>
  <si>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</si>
  <si>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</si>
  <si>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</si>
  <si>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</si>
  <si>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</si>
  <si>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</si>
  <si>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</si>
  <si>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</si>
  <si>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</si>
  <si>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</si>
  <si>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</si>
  <si>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</si>
  <si>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</si>
  <si>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</si>
  <si>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</si>
  <si>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</si>
  <si>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</si>
  <si>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</si>
  <si>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</si>
  <si>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</si>
  <si>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</si>
  <si>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</si>
  <si>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</si>
  <si>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</si>
  <si>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</si>
  <si>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</si>
  <si>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</si>
  <si>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</si>
  <si>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</si>
  <si>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</si>
  <si>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</si>
  <si>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</si>
  <si>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</si>
  <si>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</si>
  <si>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</si>
  <si>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</si>
  <si>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</si>
  <si>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</si>
  <si>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</si>
  <si>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</si>
  <si>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</si>
  <si>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</si>
  <si>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</si>
  <si>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</si>
  <si>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</si>
  <si>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</si>
  <si>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</si>
  <si>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</si>
  <si>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</si>
  <si>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</si>
  <si>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</si>
  <si>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</si>
  <si>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</si>
  <si>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</si>
  <si>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</si>
  <si>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</si>
  <si>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</si>
  <si>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</si>
  <si>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</si>
  <si>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</si>
  <si>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</si>
  <si>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</si>
  <si>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</si>
  <si>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</si>
  <si>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</si>
  <si>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</si>
  <si>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</si>
  <si>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</si>
  <si>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</si>
  <si>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</si>
  <si>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</si>
  <si>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</si>
  <si>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</si>
  <si>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</si>
  <si>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</si>
  <si>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</si>
  <si>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</si>
  <si>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</si>
  <si>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</si>
  <si>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</si>
  <si>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</si>
  <si>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</si>
  <si>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</si>
  <si>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</si>
  <si>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</si>
  <si>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</si>
  <si>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</si>
  <si>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</si>
  <si>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</si>
  <si>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</si>
  <si>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</si>
  <si>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</si>
  <si>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</si>
  <si>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</si>
  <si>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</si>
  <si>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</si>
  <si>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</si>
  <si>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</si>
  <si>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</si>
  <si>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</si>
  <si>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</si>
  <si>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</si>
  <si>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</si>
  <si>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</si>
  <si>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</si>
  <si>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</si>
  <si>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</si>
  <si>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</si>
  <si>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</si>
  <si>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</si>
  <si>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</si>
  <si>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</si>
  <si>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</si>
  <si>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</si>
  <si>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</si>
  <si>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</si>
  <si>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</si>
  <si>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</si>
  <si>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</si>
  <si>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</si>
  <si>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</si>
  <si>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</si>
  <si>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</si>
  <si>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</si>
  <si>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</si>
  <si>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</si>
  <si>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</si>
  <si>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</si>
  <si>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</si>
  <si>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</si>
  <si>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</si>
  <si>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</si>
  <si>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</si>
  <si>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</si>
  <si>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</si>
  <si>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</si>
  <si>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</si>
  <si>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</si>
  <si>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</si>
  <si>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</si>
  <si>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</si>
  <si>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</si>
  <si>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</si>
  <si>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</si>
  <si>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</si>
  <si>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</si>
  <si>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</si>
  <si>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</si>
  <si>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</si>
  <si>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</si>
  <si>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</si>
  <si>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</si>
  <si>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</si>
  <si>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</si>
  <si>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</si>
  <si>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</si>
  <si>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</si>
  <si>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</si>
  <si>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</si>
  <si>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</si>
  <si>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</si>
  <si>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</si>
  <si>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</si>
  <si>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</si>
  <si>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</si>
  <si>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</si>
  <si>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</si>
  <si>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</si>
  <si>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</si>
  <si>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</si>
  <si>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</si>
  <si>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</si>
  <si>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</si>
  <si>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</si>
  <si>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</si>
  <si>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</si>
  <si>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</si>
  <si>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</si>
  <si>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</si>
  <si>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</si>
  <si>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</si>
  <si>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</si>
  <si>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</si>
  <si>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</si>
  <si>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</si>
  <si>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</si>
  <si>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</si>
  <si>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</si>
  <si>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</si>
  <si>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</si>
  <si>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</si>
  <si>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</si>
  <si>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</si>
  <si>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</si>
  <si>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</si>
  <si>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</si>
  <si>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</si>
  <si>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</si>
  <si>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</si>
  <si>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</si>
  <si>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</si>
  <si>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</si>
  <si>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</si>
  <si>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</si>
  <si>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</si>
  <si>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</si>
  <si>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</si>
  <si>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</si>
  <si>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</si>
  <si>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</si>
  <si>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</si>
  <si>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</si>
  <si>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</si>
  <si>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</si>
  <si>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</si>
  <si>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</si>
  <si>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</si>
  <si>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</si>
  <si>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</si>
  <si>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</si>
  <si>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</si>
  <si>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</si>
  <si>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</si>
  <si>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</si>
  <si>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</si>
  <si>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</si>
  <si>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</si>
  <si>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</si>
  <si>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</si>
  <si>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</si>
  <si>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</si>
  <si>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</si>
  <si>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</si>
  <si>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</si>
  <si>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</si>
  <si>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</si>
  <si>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</si>
  <si>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</si>
  <si>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</si>
  <si>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</si>
  <si>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</si>
  <si>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</si>
  <si>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</si>
  <si>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</si>
  <si>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</si>
  <si>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</si>
  <si>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</si>
  <si>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</si>
  <si>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</si>
  <si>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</si>
  <si>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</si>
  <si>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</si>
  <si>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</si>
  <si>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</si>
  <si>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</si>
  <si>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</si>
  <si>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</si>
  <si>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</si>
  <si>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</si>
  <si>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</si>
  <si>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</si>
  <si>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</si>
  <si>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</si>
  <si>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</si>
  <si>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</si>
  <si>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</si>
  <si>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</si>
  <si>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</si>
  <si>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</si>
  <si>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</si>
  <si>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</si>
  <si>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</si>
  <si>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</si>
  <si>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</si>
  <si>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</si>
  <si>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</si>
  <si>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</si>
  <si>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</si>
  <si>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</si>
  <si>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</si>
  <si>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</si>
  <si>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</si>
  <si>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</si>
  <si>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</si>
  <si>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</si>
  <si>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</si>
  <si>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</si>
  <si>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</si>
  <si>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</si>
  <si>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</si>
  <si>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</si>
  <si>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</si>
  <si>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</si>
  <si>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</si>
  <si>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</si>
  <si>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</si>
  <si>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</si>
  <si>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</si>
  <si>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</si>
  <si>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</si>
  <si>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</si>
  <si>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</si>
  <si>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</si>
  <si>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</si>
  <si>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</si>
  <si>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</si>
  <si>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</si>
  <si>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</si>
  <si>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</si>
  <si>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</si>
  <si>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</si>
  <si>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</si>
  <si>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</si>
  <si>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</si>
  <si>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</si>
  <si>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</si>
  <si>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</si>
  <si>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</si>
  <si>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</si>
  <si>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</si>
  <si>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</si>
  <si>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</si>
  <si>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</si>
  <si>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</si>
  <si>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</si>
  <si>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</si>
  <si>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</si>
  <si>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</si>
  <si>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</si>
  <si>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</si>
  <si>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</si>
  <si>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</si>
  <si>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</si>
  <si>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</si>
  <si>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</si>
  <si>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</si>
  <si>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</si>
  <si>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</si>
  <si>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</si>
  <si>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</si>
  <si>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</si>
  <si>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</si>
  <si>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</si>
  <si>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</si>
  <si>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</si>
  <si>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</si>
  <si>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</si>
  <si>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</si>
  <si>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</si>
  <si>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</si>
  <si>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</si>
  <si>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</si>
  <si>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</si>
  <si>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</si>
  <si>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</si>
  <si>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</si>
  <si>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</si>
  <si>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</si>
  <si>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</si>
  <si>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</si>
  <si>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</si>
  <si>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</si>
  <si>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</si>
  <si>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</si>
  <si>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</si>
  <si>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</si>
  <si>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</si>
  <si>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</si>
  <si>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</si>
  <si>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</si>
  <si>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</si>
  <si>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</si>
  <si>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</si>
  <si>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</si>
  <si>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</si>
  <si>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</si>
  <si>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</si>
  <si>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</si>
  <si>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</si>
  <si>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</si>
  <si>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</si>
  <si>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</si>
  <si>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</si>
  <si>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</si>
  <si>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</si>
  <si>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</si>
  <si>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</si>
  <si>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</si>
  <si>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</si>
  <si>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</si>
  <si>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</si>
  <si>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</si>
  <si>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</si>
  <si>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</si>
  <si>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</si>
  <si>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</si>
  <si>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</si>
  <si>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</si>
  <si>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</si>
  <si>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</si>
  <si>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</si>
  <si>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</si>
  <si>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</si>
  <si>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</si>
  <si>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</si>
  <si>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</si>
  <si>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</si>
  <si>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</si>
  <si>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</si>
  <si>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</si>
  <si>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</si>
  <si>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</si>
  <si>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</si>
  <si>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</si>
  <si>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</si>
  <si>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</si>
  <si>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</si>
  <si>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</si>
  <si>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</si>
  <si>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</si>
  <si>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</si>
  <si>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</si>
  <si>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</si>
  <si>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</si>
  <si>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</si>
  <si>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</si>
  <si>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</si>
  <si>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</si>
  <si>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</si>
  <si>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</si>
  <si>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</si>
  <si>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</si>
  <si>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</si>
  <si>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</si>
  <si>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</si>
  <si>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</si>
  <si>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</si>
  <si>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</si>
  <si>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</si>
  <si>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</si>
  <si>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</si>
  <si>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</si>
  <si>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</si>
  <si>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</si>
  <si>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</si>
  <si>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</si>
  <si>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</si>
  <si>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</si>
  <si>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</si>
  <si>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</si>
  <si>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</si>
  <si>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</si>
  <si>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</si>
  <si>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</si>
  <si>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</si>
  <si>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</si>
  <si>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</si>
  <si>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</si>
  <si>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</si>
  <si>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</si>
  <si>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</si>
  <si>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</si>
  <si>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</si>
  <si>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</si>
  <si>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</si>
  <si>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</si>
  <si>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</si>
  <si>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</si>
  <si>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</si>
  <si>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</si>
  <si>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</si>
  <si>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</si>
  <si>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</si>
  <si>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</si>
  <si>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</si>
  <si>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</si>
  <si>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</si>
  <si>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</si>
  <si>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</si>
  <si>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</si>
  <si>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</si>
  <si>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</si>
  <si>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</si>
  <si>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</si>
  <si>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</si>
  <si>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</si>
  <si>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</si>
  <si>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</si>
  <si>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</si>
  <si>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</si>
  <si>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</si>
  <si>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</si>
  <si>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</si>
  <si>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</si>
  <si>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</si>
  <si>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</si>
  <si>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</si>
  <si>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</si>
  <si>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</si>
  <si>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</si>
  <si>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</si>
  <si>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</si>
  <si>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</si>
  <si>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</si>
  <si>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</si>
  <si>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</si>
  <si>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</si>
  <si>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</si>
  <si>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</si>
  <si>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</si>
  <si>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</si>
  <si>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</si>
  <si>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</si>
  <si>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</si>
  <si>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</si>
  <si>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</si>
  <si>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</si>
  <si>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</si>
  <si>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</si>
  <si>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</si>
  <si>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</si>
  <si>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</si>
  <si>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</si>
  <si>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</si>
  <si>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</si>
  <si>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</si>
  <si>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</si>
  <si>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</si>
  <si>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</si>
  <si>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</si>
  <si>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</si>
  <si>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</si>
  <si>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</si>
  <si>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</si>
  <si>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</si>
  <si>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</si>
  <si>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</si>
  <si>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</si>
  <si>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</si>
  <si>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</si>
  <si>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</si>
  <si>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</si>
  <si>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</si>
  <si>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</si>
  <si>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</si>
  <si>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</si>
  <si>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</si>
  <si>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</si>
  <si>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</si>
  <si>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</si>
  <si>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</si>
  <si>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</si>
  <si>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</si>
  <si>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</si>
  <si>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</si>
  <si>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</si>
  <si>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</si>
  <si>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</si>
  <si>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</si>
  <si>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</si>
  <si>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</si>
  <si>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</si>
  <si>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</si>
  <si>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</si>
  <si>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</si>
  <si>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</si>
  <si>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</si>
  <si>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</si>
  <si>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</si>
  <si>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</si>
  <si>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</si>
  <si>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</si>
  <si>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</si>
  <si>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</si>
  <si>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</si>
  <si>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</si>
  <si>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</si>
  <si>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</si>
  <si>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</si>
  <si>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</si>
  <si>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</si>
  <si>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</si>
  <si>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</si>
  <si>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</si>
  <si>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</si>
  <si>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</si>
  <si>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</si>
  <si>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</si>
  <si>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</si>
  <si>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</si>
  <si>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</si>
  <si>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</si>
  <si>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</si>
  <si>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</si>
  <si>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</si>
  <si>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</si>
  <si>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</si>
  <si>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</si>
  <si>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</si>
  <si>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</si>
  <si>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</si>
  <si>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</si>
  <si>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</si>
  <si>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</si>
  <si>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</si>
  <si>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</si>
  <si>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</si>
  <si>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</si>
  <si>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</si>
  <si>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</si>
  <si>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</si>
  <si>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</si>
  <si>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</si>
  <si>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</si>
  <si>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</si>
  <si>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</si>
  <si>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</si>
  <si>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</si>
  <si>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</si>
  <si>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</si>
  <si>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</si>
  <si>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</si>
  <si>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</si>
  <si>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</si>
  <si>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</si>
  <si>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</si>
  <si>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</si>
  <si>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</si>
  <si>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</si>
  <si>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</si>
  <si>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</si>
  <si>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</si>
  <si>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</si>
  <si>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</si>
  <si>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</si>
  <si>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</si>
  <si>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</si>
  <si>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</si>
  <si>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</si>
  <si>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</si>
  <si>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</si>
  <si>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</si>
  <si>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</si>
  <si>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</si>
  <si>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</si>
  <si>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</si>
  <si>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</si>
  <si>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</si>
  <si>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</si>
  <si>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</si>
  <si>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</si>
  <si>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</si>
  <si>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</si>
  <si>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</si>
  <si>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</si>
  <si>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</si>
  <si>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</si>
  <si>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</si>
  <si>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</si>
  <si>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</si>
  <si>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</si>
  <si>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</si>
  <si>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</si>
  <si>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</si>
  <si>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</si>
  <si>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</si>
  <si>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</si>
  <si>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</si>
  <si>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</si>
  <si>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</si>
  <si>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</si>
  <si>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</si>
  <si>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</si>
  <si>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</si>
  <si>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</si>
  <si>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</si>
  <si>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</si>
  <si>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</si>
  <si>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</si>
  <si>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</si>
  <si>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</si>
  <si>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</si>
  <si>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</si>
  <si>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</si>
  <si>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</si>
  <si>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</si>
  <si>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</si>
  <si>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</si>
  <si>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</si>
  <si>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</si>
  <si>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</si>
  <si>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</si>
  <si>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</si>
  <si>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</si>
  <si>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</si>
  <si>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</si>
  <si>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</si>
  <si>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</si>
  <si>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</si>
  <si>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</si>
  <si>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</si>
  <si>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</si>
  <si>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</si>
  <si>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</si>
  <si>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</si>
  <si>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</si>
  <si>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</si>
  <si>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</si>
  <si>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</si>
  <si>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</si>
  <si>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</si>
  <si>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</si>
  <si>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</si>
  <si>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</si>
  <si>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</si>
  <si>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</si>
  <si>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</si>
  <si>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</si>
  <si>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</si>
  <si>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</si>
  <si>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</si>
  <si>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</si>
  <si>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</si>
  <si>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</si>
  <si>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</si>
  <si>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</si>
  <si>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</si>
  <si>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</si>
  <si>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</si>
  <si>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</si>
  <si>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</si>
  <si>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</si>
  <si>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</si>
  <si>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</si>
  <si>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</si>
  <si>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</si>
  <si>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</si>
  <si>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</si>
  <si>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</si>
  <si>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</si>
  <si>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</si>
  <si>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</si>
  <si>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</si>
  <si>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</si>
  <si>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</si>
  <si>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</si>
  <si>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</si>
  <si>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</si>
  <si>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</si>
  <si>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</si>
  <si>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</si>
  <si>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</si>
  <si>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</si>
  <si>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</si>
  <si>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</si>
  <si>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</si>
  <si>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</si>
  <si>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</si>
  <si>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</si>
  <si>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</si>
  <si>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</si>
  <si>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</si>
  <si>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</si>
  <si>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</si>
  <si>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</si>
  <si>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</si>
  <si>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</si>
  <si>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</si>
  <si>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</si>
  <si>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</si>
  <si>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</si>
  <si>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</si>
  <si>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</si>
  <si>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</si>
  <si>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</si>
  <si>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</si>
  <si>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</si>
  <si>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</si>
  <si>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</si>
  <si>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</si>
  <si>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</si>
  <si>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</si>
  <si>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</si>
  <si>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</si>
  <si>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</si>
  <si>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</si>
  <si>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</si>
  <si>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</si>
  <si>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</si>
  <si>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</si>
  <si>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</si>
  <si>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</si>
  <si>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</si>
  <si>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</si>
  <si>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</si>
  <si>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</si>
  <si>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</si>
  <si>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</si>
  <si>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</si>
  <si>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</si>
  <si>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</si>
  <si>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</si>
  <si>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</si>
  <si>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</si>
  <si>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</si>
  <si>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</si>
  <si>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</si>
  <si>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</si>
  <si>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</si>
  <si>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</si>
  <si>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</si>
  <si>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</si>
  <si>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</si>
  <si>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</si>
  <si>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</si>
  <si>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</si>
  <si>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</si>
  <si>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</si>
  <si>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</si>
  <si>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</si>
  <si>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</si>
  <si>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</si>
  <si>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</si>
  <si>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</si>
  <si>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</si>
  <si>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</si>
  <si>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</si>
  <si>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</si>
  <si>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</si>
  <si>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</si>
  <si>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</si>
  <si>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</si>
  <si>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</si>
  <si>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</si>
  <si>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</si>
  <si>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</si>
  <si>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</si>
  <si>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</si>
  <si>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</si>
  <si>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</si>
  <si>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</si>
  <si>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</si>
  <si>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</si>
  <si>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</si>
  <si>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</si>
  <si>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</si>
  <si>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</si>
  <si>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</si>
  <si>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</si>
  <si>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</si>
  <si>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</si>
  <si>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</si>
  <si>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</si>
  <si>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</si>
  <si>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</si>
  <si>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</si>
  <si>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</si>
  <si>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</si>
  <si>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</si>
  <si>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</si>
  <si>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</si>
  <si>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</si>
  <si>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</si>
  <si>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</si>
  <si>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</si>
  <si>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</si>
  <si>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</si>
  <si>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</si>
  <si>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</si>
  <si>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</si>
  <si>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</si>
  <si>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</si>
  <si>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</si>
  <si>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</si>
  <si>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</si>
  <si>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</si>
  <si>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</si>
  <si>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</si>
  <si>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</si>
  <si>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</si>
  <si>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</si>
  <si>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</si>
  <si>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</si>
  <si>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</si>
  <si>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</si>
  <si>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</si>
  <si>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</si>
  <si>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</si>
  <si>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</si>
  <si>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</si>
  <si>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</si>
  <si>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</si>
  <si>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</si>
  <si>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</si>
  <si>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</si>
  <si>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</si>
  <si>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</si>
  <si>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</si>
  <si>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</si>
  <si>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</si>
  <si>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</si>
  <si>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</si>
  <si>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</si>
  <si>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</si>
  <si>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</si>
  <si>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</si>
  <si>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</si>
  <si>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</si>
  <si>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</si>
  <si>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</si>
  <si>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</si>
  <si>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</si>
  <si>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</si>
  <si>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</si>
  <si>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</si>
  <si>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</si>
  <si>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</si>
  <si>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</si>
  <si>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</si>
  <si>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</si>
  <si>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</si>
  <si>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</si>
  <si>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</si>
  <si>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</si>
  <si>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</si>
  <si>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</si>
  <si>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</si>
  <si>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</si>
  <si>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</si>
  <si>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</si>
  <si>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</si>
  <si>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</si>
  <si>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</si>
  <si>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</si>
  <si>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</si>
  <si>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</si>
  <si>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</si>
  <si>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</si>
  <si>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</si>
  <si>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</si>
  <si>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</si>
  <si>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</si>
  <si>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</si>
  <si>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</si>
  <si>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</si>
  <si>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</si>
  <si>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</si>
  <si>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</si>
  <si>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</si>
  <si>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</si>
  <si>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</si>
  <si>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</si>
  <si>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</si>
  <si>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</si>
  <si>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</si>
  <si>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</si>
  <si>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</si>
  <si>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</si>
  <si>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</si>
  <si>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</si>
  <si>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</si>
  <si>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</si>
  <si>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</si>
  <si>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</si>
  <si>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</si>
  <si>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</si>
  <si>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</si>
  <si>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</si>
  <si>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</si>
  <si>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</si>
  <si>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</si>
  <si>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</si>
  <si>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</si>
  <si>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</si>
  <si>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</si>
  <si>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</si>
  <si>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</si>
  <si>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</si>
  <si>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</si>
  <si>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</si>
  <si>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</si>
  <si>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</si>
  <si>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</si>
  <si>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</si>
  <si>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</si>
  <si>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</si>
  <si>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</si>
  <si>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</si>
  <si>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</si>
  <si>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</si>
  <si>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</si>
  <si>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</si>
  <si>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</si>
  <si>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</si>
  <si>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</si>
  <si>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</si>
  <si>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</si>
  <si>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</si>
  <si>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</si>
  <si>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</si>
  <si>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</si>
  <si>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</si>
  <si>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</si>
  <si>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</si>
  <si>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</si>
  <si>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</si>
  <si>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</si>
  <si>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</si>
  <si>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</si>
  <si>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</si>
  <si>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</si>
  <si>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</si>
  <si>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</si>
  <si>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</si>
  <si>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</si>
  <si>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</si>
  <si>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</si>
  <si>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</si>
  <si>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</si>
  <si>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</si>
  <si>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</si>
  <si>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</si>
  <si>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</si>
  <si>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</si>
  <si>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</si>
  <si>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</si>
  <si>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</si>
  <si>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</si>
  <si>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</si>
  <si>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</si>
  <si>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</si>
  <si>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</si>
  <si>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</si>
  <si>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</si>
  <si>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</si>
  <si>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</si>
  <si>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</si>
  <si>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</si>
  <si>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</si>
  <si>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</si>
  <si>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</si>
  <si>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</si>
  <si>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</si>
  <si>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</si>
  <si>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</si>
  <si>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</si>
  <si>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</si>
  <si>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</si>
  <si>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</si>
  <si>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</si>
  <si>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</si>
  <si>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</si>
  <si>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</si>
  <si>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</si>
  <si>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</si>
  <si>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</si>
  <si>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</si>
  <si>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</si>
  <si>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</si>
  <si>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</si>
  <si>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</si>
  <si>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</si>
  <si>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</si>
  <si>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</si>
  <si>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</si>
  <si>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</si>
  <si>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</si>
  <si>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</si>
  <si>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</si>
  <si>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</si>
  <si>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</si>
  <si>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</si>
  <si>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</si>
  <si>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</si>
  <si>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</si>
  <si>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</si>
  <si>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</si>
  <si>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</si>
  <si>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</si>
  <si>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</si>
  <si>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</si>
  <si>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</si>
  <si>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</si>
  <si>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</si>
  <si>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</si>
  <si>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</si>
  <si>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</si>
  <si>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</si>
  <si>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</si>
  <si>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</si>
  <si>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</si>
  <si>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</si>
  <si>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</si>
  <si>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</si>
  <si>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</si>
  <si>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</si>
  <si>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</si>
  <si>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</si>
  <si>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</si>
  <si>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</si>
  <si>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</si>
  <si>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</si>
  <si>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</si>
  <si>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</si>
  <si>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</si>
  <si>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</si>
  <si>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</si>
  <si>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</si>
  <si>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</si>
  <si>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</si>
  <si>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</si>
  <si>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</si>
  <si>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</si>
  <si>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</si>
  <si>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</si>
  <si>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</si>
  <si>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</si>
  <si>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</si>
  <si>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</si>
  <si>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</si>
  <si>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</si>
  <si>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</si>
  <si>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</si>
  <si>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</si>
  <si>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</si>
  <si>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</si>
  <si>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</si>
  <si>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</si>
  <si>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</si>
  <si>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</si>
  <si>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</si>
  <si>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</si>
  <si>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</si>
  <si>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</si>
  <si>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</si>
  <si>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</si>
  <si>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</si>
  <si>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</si>
  <si>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</si>
  <si>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</si>
  <si>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</si>
  <si>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</si>
  <si>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</si>
  <si>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</si>
  <si>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</si>
  <si>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</si>
  <si>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</si>
  <si>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</si>
  <si>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</si>
  <si>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</si>
  <si>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</si>
  <si>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</si>
  <si>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</si>
  <si>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</si>
  <si>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</si>
  <si>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</si>
  <si>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</si>
  <si>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</si>
  <si>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</si>
  <si>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</si>
  <si>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</si>
  <si>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</si>
  <si>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</si>
  <si>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</si>
  <si>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</si>
  <si>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</si>
  <si>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</si>
  <si>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</si>
  <si>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</si>
  <si>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</si>
  <si>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</si>
  <si>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</si>
  <si>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</si>
  <si>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</si>
  <si>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</si>
  <si>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</si>
  <si>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</si>
  <si>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</si>
  <si>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</si>
  <si>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</si>
  <si>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</si>
  <si>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</si>
  <si>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</si>
  <si>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</si>
  <si>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</si>
  <si>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</si>
  <si>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</si>
  <si>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</si>
  <si>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</si>
  <si>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</si>
  <si>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</si>
  <si>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</si>
  <si>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</si>
  <si>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</si>
  <si>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</si>
  <si>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</si>
  <si>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</si>
  <si>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</si>
  <si>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</si>
  <si>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</si>
  <si>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</si>
  <si>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</si>
  <si>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</si>
  <si>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</si>
  <si>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</si>
  <si>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</si>
  <si>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</si>
  <si>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</si>
  <si>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</si>
  <si>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</si>
  <si>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</si>
  <si>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</si>
  <si>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</si>
  <si>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</si>
  <si>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</si>
  <si>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</si>
  <si>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</si>
  <si>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</si>
  <si>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</si>
  <si>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</si>
  <si>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</si>
  <si>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</si>
  <si>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</si>
  <si>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</si>
  <si>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</si>
  <si>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</si>
  <si>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</si>
  <si>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</si>
  <si>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</si>
  <si>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</si>
  <si>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</si>
  <si>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</si>
  <si>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</si>
  <si>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</si>
  <si>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</si>
  <si>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</si>
  <si>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</si>
  <si>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</si>
  <si>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</si>
  <si>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</si>
  <si>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</si>
  <si>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</si>
  <si>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</si>
  <si>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</si>
  <si>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</si>
  <si>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</si>
  <si>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</si>
  <si>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</si>
  <si>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</si>
  <si>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</si>
  <si>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</si>
  <si>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</si>
  <si>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</si>
  <si>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</si>
  <si>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</si>
  <si>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</si>
  <si>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</si>
  <si>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</si>
  <si>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</si>
  <si>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</si>
  <si>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</si>
  <si>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</si>
  <si>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</si>
  <si>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</si>
  <si>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</si>
  <si>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</si>
  <si>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</si>
  <si>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</si>
  <si>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</si>
  <si>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</si>
  <si>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</si>
  <si>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</si>
  <si>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</si>
  <si>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</si>
  <si>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</si>
  <si>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</si>
  <si>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</si>
  <si>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</si>
  <si>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</si>
  <si>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</si>
  <si>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</si>
  <si>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</si>
  <si>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</si>
  <si>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</si>
  <si>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</si>
  <si>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</si>
  <si>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</si>
  <si>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</si>
  <si>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</si>
  <si>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</si>
  <si>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</si>
  <si>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</si>
  <si>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</si>
  <si>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</si>
  <si>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</si>
  <si>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</si>
  <si>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</si>
  <si>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</si>
  <si>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</si>
  <si>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</si>
  <si>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</si>
  <si>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</si>
  <si>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</si>
  <si>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</si>
  <si>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</si>
  <si>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</si>
  <si>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</si>
  <si>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</si>
  <si>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</si>
  <si>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</si>
  <si>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</si>
  <si>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</si>
  <si>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</si>
  <si>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</si>
  <si>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</si>
  <si>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</si>
  <si>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</si>
  <si>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</si>
  <si>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</si>
  <si>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</si>
  <si>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</si>
  <si>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</si>
  <si>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</si>
  <si>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</si>
  <si>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</si>
  <si>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</si>
  <si>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</si>
  <si>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</si>
  <si>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</si>
  <si>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</si>
  <si>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</si>
  <si>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</si>
  <si>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</si>
  <si>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</si>
  <si>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</si>
  <si>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</si>
  <si>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</si>
  <si>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</si>
  <si>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</si>
  <si>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</si>
  <si>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</si>
  <si>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</si>
  <si>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</si>
  <si>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</si>
  <si>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</si>
  <si>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</si>
  <si>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</si>
  <si>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</si>
  <si>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</si>
  <si>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</si>
  <si>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</si>
  <si>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</si>
  <si>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</si>
  <si>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</si>
  <si>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</si>
  <si>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</si>
  <si>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</si>
  <si>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</si>
  <si>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</si>
  <si>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</si>
  <si>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</si>
  <si>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</si>
  <si>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</si>
  <si>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</si>
  <si>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</si>
  <si>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</si>
  <si>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</si>
  <si>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</si>
  <si>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</si>
  <si>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</si>
  <si>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</si>
  <si>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</si>
  <si>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</si>
  <si>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</si>
  <si>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</si>
  <si>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</si>
  <si>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</si>
  <si>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</si>
  <si>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</si>
  <si>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</si>
  <si>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</si>
  <si>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</si>
  <si>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</si>
  <si>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</si>
  <si>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</si>
  <si>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</si>
  <si>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</si>
  <si>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</si>
  <si>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</si>
  <si>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</si>
  <si>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</si>
  <si>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</si>
  <si>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</si>
  <si>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</si>
  <si>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</si>
  <si>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</si>
  <si>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</si>
  <si>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</si>
  <si>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</si>
  <si>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</si>
  <si>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</si>
  <si>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</si>
  <si>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</si>
  <si>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</si>
  <si>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</si>
  <si>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</si>
  <si>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</si>
  <si>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</si>
  <si>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</si>
  <si>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</si>
  <si>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</si>
  <si>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</si>
  <si>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</si>
  <si>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</si>
  <si>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</si>
  <si>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</si>
  <si>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</si>
  <si>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</si>
  <si>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</si>
  <si>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</si>
  <si>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</si>
  <si>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</si>
  <si>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</si>
  <si>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</si>
  <si>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</si>
  <si>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</si>
  <si>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</si>
  <si>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</si>
  <si>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</si>
  <si>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</si>
  <si>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</si>
  <si>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</si>
  <si>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</si>
  <si>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</si>
  <si>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</si>
  <si>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</si>
  <si>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</si>
  <si>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</si>
  <si>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</si>
  <si>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</si>
  <si>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</si>
  <si>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</si>
  <si>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</si>
  <si>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</si>
  <si>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</si>
  <si>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</si>
  <si>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</si>
  <si>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</si>
  <si>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</si>
  <si>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</si>
  <si>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</si>
  <si>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</si>
  <si>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</si>
  <si>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</si>
  <si>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</si>
  <si>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</si>
  <si>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</si>
  <si>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</si>
  <si>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</si>
  <si>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</si>
  <si>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</si>
  <si>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</si>
  <si>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</si>
  <si>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</si>
  <si>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</si>
  <si>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</si>
  <si>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</si>
  <si>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</si>
  <si>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</si>
  <si>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</si>
  <si>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</si>
  <si>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</si>
  <si>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</si>
  <si>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</si>
  <si>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</si>
  <si>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</si>
  <si>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</si>
  <si>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</si>
  <si>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</si>
  <si>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</si>
  <si>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</si>
  <si>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</si>
  <si>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</si>
  <si>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</si>
  <si>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</si>
  <si>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</si>
  <si>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</si>
  <si>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</si>
  <si>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</si>
  <si>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</si>
  <si>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</si>
  <si>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</si>
  <si>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</si>
  <si>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</si>
  <si>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</si>
  <si>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</si>
  <si>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</si>
  <si>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</si>
  <si>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</si>
  <si>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</si>
  <si>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</si>
  <si>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</si>
  <si>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</si>
  <si>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</si>
  <si>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</si>
  <si>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</si>
  <si>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</si>
  <si>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</si>
  <si>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</si>
  <si>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</si>
  <si>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</si>
  <si>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</si>
  <si>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</si>
  <si>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</si>
  <si>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</si>
  <si>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</si>
  <si>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</si>
  <si>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</si>
  <si>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</si>
  <si>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</si>
  <si>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</si>
  <si>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</si>
  <si>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</si>
  <si>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</si>
  <si>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</si>
  <si>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</si>
  <si>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</si>
  <si>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</si>
  <si>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</si>
  <si>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</si>
  <si>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</si>
  <si>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</si>
  <si>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</si>
  <si>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</si>
  <si>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</si>
  <si>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</si>
  <si>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</si>
  <si>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</si>
  <si>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</si>
  <si>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</si>
  <si>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</si>
  <si>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</si>
  <si>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</si>
  <si>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</si>
  <si>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</si>
  <si>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</si>
  <si>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</si>
  <si>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</si>
  <si>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</si>
  <si>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</si>
  <si>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</si>
  <si>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</si>
  <si>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</si>
  <si>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</si>
  <si>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</si>
  <si>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</si>
  <si>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</si>
  <si>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</si>
  <si>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</si>
  <si>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</si>
  <si>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</si>
  <si>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</si>
  <si>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</si>
  <si>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</si>
  <si>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</si>
  <si>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</si>
  <si>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</si>
  <si>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</si>
  <si>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</si>
  <si>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</si>
  <si>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</si>
  <si>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</si>
  <si>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</si>
  <si>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</si>
  <si>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</si>
  <si>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</si>
  <si>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</si>
  <si>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</si>
  <si>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</si>
  <si>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</si>
  <si>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</si>
  <si>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</si>
  <si>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</si>
  <si>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</si>
  <si>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</si>
  <si>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</si>
  <si>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</si>
  <si>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</si>
  <si>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</si>
  <si>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</si>
  <si>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</si>
  <si>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</si>
  <si>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</si>
  <si>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</si>
  <si>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</si>
  <si>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</si>
  <si>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</si>
  <si>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</si>
  <si>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</si>
  <si>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</si>
  <si>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</si>
  <si>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</si>
  <si>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</si>
  <si>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</si>
  <si>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</si>
  <si>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</si>
  <si>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</si>
  <si>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</si>
  <si>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</si>
  <si>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</si>
  <si>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</si>
  <si>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</si>
  <si>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</si>
  <si>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</si>
  <si>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</si>
  <si>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</si>
  <si>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</si>
  <si>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</si>
  <si>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</si>
  <si>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</si>
  <si>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</si>
  <si>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</si>
  <si>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</si>
  <si>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</si>
  <si>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</si>
  <si>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</si>
  <si>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</si>
  <si>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</si>
  <si>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</si>
  <si>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</si>
  <si>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</si>
  <si>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</si>
  <si>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</si>
  <si>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</si>
  <si>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</si>
  <si>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</si>
  <si>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</si>
  <si>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</si>
  <si>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</si>
  <si>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</si>
  <si>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</si>
  <si>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</si>
  <si>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</si>
  <si>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</si>
  <si>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</si>
  <si>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</si>
  <si>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</si>
  <si>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</si>
  <si>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</si>
  <si>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</si>
  <si>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</si>
  <si>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</si>
  <si>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</si>
  <si>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</si>
  <si>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</si>
  <si>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</si>
  <si>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</si>
  <si>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</si>
  <si>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</si>
  <si>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</si>
  <si>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</si>
  <si>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</si>
  <si>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</si>
  <si>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</si>
  <si>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</si>
  <si>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</si>
  <si>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</si>
  <si>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</si>
  <si>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</si>
  <si>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</si>
  <si>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</si>
  <si>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</si>
  <si>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</si>
  <si>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</si>
  <si>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</si>
  <si>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</si>
  <si>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</si>
  <si>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</si>
  <si>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</si>
  <si>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</si>
  <si>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</si>
  <si>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</si>
  <si>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</si>
  <si>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</si>
  <si>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</si>
  <si>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</si>
  <si>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</si>
  <si>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</si>
  <si>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</si>
  <si>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</si>
  <si>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</si>
  <si>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</si>
  <si>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</si>
  <si>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</si>
  <si>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</si>
  <si>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</si>
  <si>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</si>
  <si>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</si>
  <si>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</si>
  <si>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</si>
  <si>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</si>
  <si>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</si>
  <si>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</si>
  <si>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</si>
  <si>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</si>
  <si>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</si>
  <si>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</si>
  <si>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</si>
  <si>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</si>
  <si>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</si>
  <si>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</si>
  <si>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</si>
  <si>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</si>
  <si>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</si>
  <si>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</si>
  <si>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</si>
  <si>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</si>
  <si>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</si>
  <si>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</si>
  <si>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</si>
  <si>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</si>
  <si>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</si>
  <si>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</si>
  <si>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</si>
  <si>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</si>
  <si>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</si>
  <si>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</si>
  <si>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</si>
  <si>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</si>
  <si>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</si>
  <si>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</si>
  <si>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</si>
  <si>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</si>
  <si>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</si>
  <si>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</si>
  <si>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</si>
  <si>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</si>
  <si>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</si>
  <si>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</si>
  <si>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</si>
  <si>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</si>
  <si>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</si>
  <si>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</si>
  <si>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</si>
  <si>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</si>
  <si>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</si>
  <si>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</si>
  <si>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</si>
  <si>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</si>
  <si>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</si>
  <si>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</si>
  <si>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</si>
  <si>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</si>
  <si>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</si>
  <si>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</si>
  <si>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</si>
  <si>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</si>
  <si>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</si>
  <si>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</si>
  <si>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</si>
  <si>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</si>
  <si>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</si>
  <si>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</si>
  <si>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</si>
  <si>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</si>
  <si>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</si>
  <si>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</si>
  <si>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</si>
  <si>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</si>
  <si>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</si>
  <si>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</si>
  <si>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</si>
  <si>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</si>
  <si>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</si>
  <si>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</si>
  <si>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</si>
  <si>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</si>
  <si>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</si>
  <si>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</si>
  <si>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</si>
  <si>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</si>
  <si>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</si>
  <si>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</si>
  <si>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</si>
  <si>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</si>
  <si>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</si>
  <si>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</si>
  <si>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</si>
  <si>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</si>
  <si>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</si>
  <si>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</si>
  <si>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</si>
  <si>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</si>
  <si>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</si>
  <si>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</si>
  <si>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</si>
  <si>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</si>
  <si>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</si>
  <si>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</si>
  <si>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</si>
  <si>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</si>
  <si>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</si>
  <si>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</si>
  <si>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</si>
  <si>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</si>
  <si>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</si>
  <si>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</si>
  <si>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</si>
  <si>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</si>
  <si>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</si>
  <si>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</si>
  <si>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</si>
  <si>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</si>
  <si>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</si>
  <si>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</si>
  <si>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</si>
  <si>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</si>
  <si>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</si>
  <si>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</si>
  <si>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</si>
  <si>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</si>
  <si>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</si>
  <si>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</si>
  <si>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</si>
  <si>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</si>
  <si>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</si>
  <si>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</si>
  <si>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</si>
  <si>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</si>
  <si>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</si>
  <si>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</si>
  <si>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</si>
  <si>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</si>
  <si>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</si>
  <si>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</si>
  <si>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</si>
  <si>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</si>
  <si>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</si>
  <si>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</si>
  <si>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</si>
  <si>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</si>
  <si>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</si>
  <si>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</si>
  <si>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</si>
  <si>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</si>
  <si>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</si>
  <si>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</si>
  <si>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</si>
  <si>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</si>
  <si>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</si>
  <si>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</si>
  <si>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</si>
  <si>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</si>
  <si>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</si>
  <si>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</si>
  <si>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</si>
  <si>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</si>
  <si>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</si>
  <si>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</si>
  <si>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</si>
  <si>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</si>
  <si>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</si>
  <si>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</si>
  <si>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</si>
  <si>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</si>
  <si>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</si>
  <si>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</si>
  <si>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</si>
  <si>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</si>
  <si>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</si>
  <si>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</si>
  <si>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</si>
  <si>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</si>
  <si>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</si>
  <si>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</si>
  <si>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</si>
  <si>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</si>
  <si>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</si>
  <si>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</si>
  <si>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</si>
  <si>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</si>
  <si>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</si>
  <si>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</si>
  <si>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</si>
  <si>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</si>
  <si>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</si>
  <si>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</si>
  <si>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</si>
  <si>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</si>
  <si>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</si>
  <si>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</si>
  <si>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</si>
  <si>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</si>
  <si>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</si>
  <si>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</si>
  <si>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</si>
  <si>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</si>
  <si>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</si>
  <si>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</si>
  <si>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</si>
  <si>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</si>
  <si>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</si>
  <si>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</si>
  <si>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</si>
  <si>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</si>
  <si>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</si>
  <si>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</si>
  <si>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</si>
  <si>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</si>
  <si>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</si>
  <si>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</si>
  <si>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</si>
  <si>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</si>
  <si>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</si>
  <si>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</si>
  <si>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</si>
  <si>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</si>
  <si>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</si>
  <si>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</si>
  <si>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</si>
  <si>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</si>
  <si>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</si>
  <si>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</si>
  <si>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</si>
  <si>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</si>
  <si>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</si>
  <si>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</si>
  <si>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</si>
  <si>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</si>
  <si>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</si>
  <si>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</si>
  <si>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</si>
  <si>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</si>
  <si>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</si>
  <si>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</si>
  <si>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</si>
  <si>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</si>
  <si>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</si>
  <si>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</si>
  <si>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</si>
  <si>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</si>
  <si>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</si>
  <si>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</si>
  <si>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</si>
  <si>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</si>
  <si>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</si>
  <si>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</si>
  <si>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</si>
  <si>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</si>
  <si>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</si>
  <si>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</si>
  <si>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</si>
  <si>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</si>
  <si>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</si>
  <si>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</si>
  <si>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</si>
  <si>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</si>
  <si>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</si>
  <si>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</si>
  <si>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</si>
  <si>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</si>
  <si>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</si>
  <si>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</si>
  <si>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</si>
  <si>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</si>
  <si>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</si>
  <si>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</si>
  <si>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</si>
  <si>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</si>
  <si>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</si>
  <si>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</si>
  <si>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</si>
  <si>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</si>
  <si>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</si>
  <si>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</si>
  <si>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</si>
  <si>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</si>
  <si>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</si>
  <si>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</si>
  <si>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</si>
  <si>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</si>
  <si>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</si>
  <si>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</si>
  <si>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</si>
  <si>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</si>
  <si>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</si>
  <si>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</si>
  <si>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</si>
  <si>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</si>
  <si>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</si>
  <si>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</si>
  <si>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</si>
  <si>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</si>
  <si>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</si>
  <si>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</si>
  <si>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</si>
  <si>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</si>
  <si>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</si>
  <si>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</si>
  <si>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</si>
  <si>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</si>
  <si>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</si>
  <si>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</si>
  <si>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</si>
  <si>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</si>
  <si>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</si>
  <si>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</si>
  <si>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</si>
  <si>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</si>
  <si>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</si>
  <si>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</si>
  <si>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</si>
  <si>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</si>
  <si>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</si>
  <si>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</si>
  <si>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</si>
  <si>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</si>
  <si>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</si>
  <si>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</si>
  <si>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</si>
  <si>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</si>
  <si>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</si>
  <si>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</si>
  <si>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</si>
  <si>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</si>
  <si>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</si>
  <si>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</si>
  <si>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</si>
  <si>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</si>
  <si>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</si>
  <si>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</si>
  <si>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</si>
  <si>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</si>
  <si>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</si>
  <si>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</si>
  <si>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</si>
  <si>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</si>
  <si>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</si>
  <si>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</si>
  <si>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</si>
  <si>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</si>
  <si>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</si>
  <si>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</si>
  <si>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</si>
  <si>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</si>
  <si>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</si>
  <si>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</si>
  <si>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</si>
  <si>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</si>
  <si>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</si>
  <si>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</si>
  <si>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</si>
  <si>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</si>
  <si>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</si>
  <si>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</si>
  <si>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</si>
  <si>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</si>
  <si>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</si>
  <si>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</si>
  <si>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</si>
  <si>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</si>
  <si>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</si>
  <si>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</si>
  <si>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</si>
  <si>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</si>
  <si>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</si>
  <si>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</si>
  <si>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</si>
  <si>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</si>
  <si>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</si>
  <si>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</si>
  <si>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</si>
  <si>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</si>
  <si>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</si>
  <si>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</si>
  <si>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</si>
  <si>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</si>
  <si>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</si>
  <si>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</si>
  <si>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</si>
  <si>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</si>
  <si>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</si>
  <si>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</si>
  <si>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</si>
  <si>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</si>
  <si>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</si>
  <si>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</si>
  <si>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</si>
  <si>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</si>
  <si>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</si>
  <si>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</si>
  <si>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</si>
  <si>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</si>
  <si>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</si>
  <si>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</si>
  <si>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</si>
  <si>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</si>
  <si>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</si>
  <si>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</si>
  <si>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</si>
  <si>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</si>
  <si>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</si>
  <si>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</si>
  <si>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</si>
  <si>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</si>
  <si>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</si>
  <si>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</si>
  <si>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</si>
  <si>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</si>
  <si>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</si>
  <si>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</si>
  <si>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</si>
  <si>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</si>
  <si>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</si>
  <si>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</si>
  <si>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</si>
  <si>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</si>
  <si>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</si>
  <si>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</si>
  <si>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</si>
  <si>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</si>
  <si>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</si>
  <si>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</si>
  <si>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</si>
  <si>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</si>
  <si>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</si>
  <si>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</si>
  <si>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</si>
  <si>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</si>
  <si>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</si>
  <si>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</si>
  <si>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</si>
  <si>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</si>
  <si>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</si>
  <si>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</si>
  <si>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</si>
  <si>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</si>
  <si>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</si>
  <si>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</si>
  <si>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</si>
  <si>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</si>
  <si>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</si>
  <si>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</si>
  <si>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</si>
  <si>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</si>
  <si>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</si>
  <si>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</si>
  <si>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</si>
  <si>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</si>
  <si>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</si>
  <si>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</si>
  <si>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</si>
  <si>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</si>
  <si>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</si>
  <si>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</si>
  <si>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</si>
  <si>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</si>
  <si>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</si>
  <si>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</si>
  <si>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</si>
  <si>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</si>
  <si>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</si>
  <si>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</si>
  <si>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</si>
  <si>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</si>
  <si>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</si>
  <si>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</si>
  <si>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</si>
  <si>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</si>
  <si>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</si>
  <si>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</si>
  <si>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</si>
  <si>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</si>
  <si>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</si>
  <si>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</si>
  <si>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</si>
  <si>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</si>
  <si>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</si>
  <si>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</si>
  <si>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</si>
  <si>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</si>
  <si>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</si>
  <si>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</si>
  <si>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</si>
  <si>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</si>
  <si>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</si>
  <si>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</si>
  <si>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</si>
  <si>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</si>
  <si>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</si>
  <si>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</si>
  <si>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</si>
  <si>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</si>
  <si>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</si>
  <si>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</si>
  <si>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</si>
  <si>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</si>
  <si>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</si>
  <si>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</si>
  <si>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</si>
  <si>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</si>
  <si>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</si>
  <si>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</si>
  <si>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</si>
  <si>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</si>
  <si>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</si>
  <si>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</si>
  <si>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</si>
  <si>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</si>
  <si>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</si>
  <si>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</si>
  <si>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</si>
  <si>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</si>
  <si>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</si>
  <si>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</si>
  <si>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</si>
  <si>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</si>
  <si>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</si>
  <si>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</si>
  <si>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</si>
  <si>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</si>
  <si>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</si>
  <si>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</si>
  <si>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</si>
  <si>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</si>
  <si>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</si>
  <si>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</si>
  <si>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</si>
  <si>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</si>
  <si>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</si>
  <si>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</si>
  <si>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</si>
  <si>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</si>
  <si>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</si>
  <si>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</si>
  <si>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</si>
  <si>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</si>
  <si>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</si>
  <si>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</si>
  <si>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</si>
  <si>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</si>
  <si>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</si>
  <si>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</si>
  <si>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</si>
  <si>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</si>
  <si>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</si>
  <si>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</si>
  <si>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</si>
  <si>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</si>
  <si>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</si>
  <si>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</si>
  <si>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</si>
  <si>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</si>
  <si>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</si>
  <si>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</si>
  <si>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</si>
  <si>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</si>
  <si>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</si>
  <si>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</si>
  <si>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</si>
  <si>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</si>
  <si>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</si>
  <si>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</si>
  <si>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</si>
  <si>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</si>
  <si>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</si>
  <si>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</si>
  <si>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</si>
  <si>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</si>
  <si>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</si>
  <si>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</si>
  <si>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</si>
  <si>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</si>
  <si>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</si>
  <si>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</si>
  <si>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</si>
  <si>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</si>
  <si>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</si>
  <si>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</si>
  <si>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</si>
  <si>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</si>
  <si>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</si>
  <si>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</si>
  <si>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</si>
  <si>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</si>
  <si>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</si>
  <si>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</si>
  <si>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</si>
  <si>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</si>
  <si>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</si>
  <si>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</si>
  <si>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</si>
  <si>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</si>
  <si>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</si>
  <si>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</si>
  <si>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</si>
  <si>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</si>
  <si>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</si>
  <si>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</si>
  <si>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</si>
  <si>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</si>
  <si>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</si>
  <si>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</si>
  <si>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</si>
  <si>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</si>
  <si>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</si>
  <si>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</si>
  <si>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</si>
  <si>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</si>
  <si>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</si>
  <si>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</si>
  <si>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</si>
  <si>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</si>
  <si>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</si>
  <si>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</si>
  <si>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</si>
  <si>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</si>
  <si>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</si>
  <si>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</si>
  <si>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</si>
  <si>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</si>
  <si>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</si>
  <si>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</si>
  <si>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</si>
  <si>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</si>
  <si>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</si>
  <si>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</si>
  <si>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</si>
  <si>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</si>
  <si>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</si>
  <si>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</si>
  <si>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</si>
  <si>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</si>
  <si>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</si>
  <si>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</si>
  <si>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</si>
  <si>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</si>
  <si>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</si>
  <si>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</si>
  <si>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</si>
  <si>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</si>
  <si>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</si>
  <si>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</si>
  <si>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</si>
  <si>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</si>
  <si>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</si>
  <si>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</si>
  <si>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</si>
  <si>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</si>
  <si>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</si>
  <si>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</si>
  <si>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</si>
  <si>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</si>
  <si>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</si>
  <si>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</si>
  <si>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</si>
  <si>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</si>
  <si>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</si>
  <si>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</si>
  <si>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</si>
  <si>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</si>
  <si>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</si>
  <si>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</si>
  <si>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</si>
  <si>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</si>
  <si>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</si>
  <si>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</si>
  <si>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</si>
  <si>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</si>
  <si>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</si>
  <si>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</si>
  <si>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</si>
  <si>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</si>
  <si>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</si>
  <si>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</si>
  <si>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</si>
  <si>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</si>
  <si>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</si>
  <si>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</si>
  <si>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</si>
  <si>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</si>
  <si>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</si>
  <si>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</si>
  <si>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</si>
  <si>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</si>
  <si>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</si>
  <si>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</si>
  <si>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</si>
  <si>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</si>
  <si>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</si>
  <si>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</si>
  <si>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</si>
  <si>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</si>
  <si>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</si>
  <si>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</si>
  <si>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</si>
  <si>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</si>
  <si>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</si>
  <si>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</si>
  <si>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</si>
  <si>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</si>
  <si>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</si>
  <si>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</si>
  <si>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</si>
  <si>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</si>
  <si>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</si>
  <si>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</si>
  <si>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</si>
  <si>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</si>
  <si>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</si>
  <si>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</si>
  <si>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</si>
  <si>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</si>
  <si>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</si>
  <si>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</si>
  <si>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</si>
  <si>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</si>
  <si>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</si>
  <si>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</si>
  <si>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</si>
  <si>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</si>
  <si>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</si>
  <si>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</si>
  <si>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</si>
  <si>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</si>
  <si>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</si>
  <si>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</si>
  <si>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</si>
  <si>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</si>
  <si>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</si>
  <si>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</si>
  <si>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</si>
  <si>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</si>
  <si>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</si>
  <si>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</si>
  <si>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</si>
  <si>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</si>
  <si>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</si>
  <si>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</si>
  <si>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</si>
  <si>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</si>
  <si>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</si>
  <si>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</si>
  <si>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</si>
  <si>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</si>
  <si>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</si>
  <si>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</si>
  <si>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</si>
  <si>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</si>
  <si>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</si>
  <si>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</si>
  <si>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</si>
  <si>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</si>
  <si>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</si>
  <si>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</si>
  <si>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</si>
  <si>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</si>
  <si>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</si>
  <si>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</si>
  <si>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</si>
  <si>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</si>
  <si>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</si>
  <si>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</si>
  <si>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</si>
  <si>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</si>
  <si>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</si>
  <si>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</si>
  <si>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</si>
  <si>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</si>
  <si>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</si>
  <si>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</si>
  <si>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</si>
  <si>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</si>
  <si>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</si>
  <si>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</si>
  <si>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</si>
  <si>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</si>
  <si>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</si>
  <si>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</si>
  <si>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</si>
  <si>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</si>
  <si>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</si>
  <si>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</si>
  <si>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</si>
  <si>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</si>
  <si>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</si>
  <si>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</si>
  <si>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</si>
  <si>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</si>
  <si>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</si>
  <si>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</si>
  <si>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</si>
  <si>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</si>
  <si>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</si>
  <si>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</si>
  <si>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</si>
  <si>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</si>
  <si>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</si>
  <si>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</si>
  <si>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</si>
  <si>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</si>
  <si>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</si>
  <si>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</si>
  <si>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</si>
  <si>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</si>
  <si>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</si>
  <si>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</si>
  <si>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</si>
  <si>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</si>
  <si>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</si>
  <si>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</si>
  <si>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</si>
  <si>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</si>
  <si>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</si>
  <si>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</si>
  <si>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</si>
  <si>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</si>
  <si>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</si>
  <si>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</si>
  <si>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</si>
  <si>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</si>
  <si>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</si>
  <si>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</si>
  <si>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</si>
  <si>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</si>
  <si>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</si>
  <si>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</si>
  <si>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</si>
  <si>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</si>
  <si>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</si>
  <si>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</si>
  <si>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</si>
  <si>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</si>
  <si>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</si>
  <si>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</si>
  <si>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</si>
  <si>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</si>
  <si>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</si>
  <si>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</si>
  <si>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</si>
  <si>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</si>
  <si>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</si>
  <si>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</si>
  <si>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</si>
  <si>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</si>
  <si>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</si>
  <si>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</si>
  <si>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</si>
  <si>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</si>
  <si>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</si>
  <si>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</si>
  <si>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</si>
  <si>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</si>
  <si>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</si>
  <si>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</si>
  <si>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</si>
  <si>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</si>
  <si>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</si>
  <si>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</si>
  <si>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</si>
  <si>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</si>
  <si>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</si>
  <si>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</si>
  <si>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</si>
  <si>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</si>
  <si>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</si>
  <si>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</si>
  <si>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</si>
  <si>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</si>
  <si>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</si>
  <si>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</si>
  <si>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</si>
  <si>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</si>
  <si>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</si>
  <si>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</si>
  <si>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</si>
  <si>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</si>
  <si>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</si>
  <si>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</si>
  <si>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</si>
  <si>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</si>
  <si>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</si>
  <si>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</si>
  <si>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</si>
  <si>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</si>
  <si>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</si>
  <si>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</si>
  <si>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</si>
  <si>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</si>
  <si>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</si>
  <si>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</si>
  <si>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</si>
  <si>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</si>
  <si>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</si>
  <si>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</si>
  <si>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</si>
  <si>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</si>
  <si>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</si>
  <si>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</si>
  <si>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</si>
  <si>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</si>
  <si>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</si>
  <si>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</si>
  <si>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</si>
  <si>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</si>
  <si>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</si>
  <si>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</si>
  <si>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</si>
  <si>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</si>
  <si>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</si>
  <si>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</si>
  <si>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</si>
  <si>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</si>
  <si>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</si>
  <si>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</si>
  <si>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</si>
  <si>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</si>
  <si>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</si>
  <si>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</si>
  <si>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</si>
  <si>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</si>
  <si>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</si>
  <si>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</si>
  <si>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</si>
  <si>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</si>
  <si>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</si>
  <si>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</si>
  <si>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</si>
  <si>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</si>
  <si>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</si>
  <si>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</si>
  <si>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</si>
  <si>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</si>
  <si>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</si>
  <si>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</si>
  <si>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</si>
  <si>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</si>
  <si>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</si>
  <si>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</si>
  <si>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</si>
  <si>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</si>
  <si>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</si>
  <si>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</si>
  <si>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</si>
  <si>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</si>
  <si>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</si>
  <si>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</si>
  <si>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</si>
  <si>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</si>
  <si>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</si>
  <si>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</si>
  <si>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</si>
  <si>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</si>
  <si>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</si>
  <si>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</si>
  <si>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</si>
  <si>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</si>
  <si>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</si>
  <si>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</si>
  <si>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</si>
  <si>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</si>
  <si>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</si>
  <si>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</si>
  <si>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</si>
  <si>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</si>
  <si>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</si>
  <si>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</si>
  <si>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</si>
  <si>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</si>
  <si>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</si>
  <si>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</si>
  <si>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</si>
  <si>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</si>
  <si>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</si>
  <si>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</si>
  <si>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</si>
  <si>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</si>
  <si>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</si>
  <si>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</si>
  <si>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</si>
  <si>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</si>
  <si>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</si>
  <si>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</si>
  <si>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</si>
  <si>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</si>
  <si>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</si>
  <si>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</si>
  <si>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</si>
  <si>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</si>
  <si>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</si>
  <si>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</si>
  <si>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</si>
  <si>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</si>
  <si>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</si>
  <si>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</si>
  <si>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</si>
  <si>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</si>
  <si>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</si>
  <si>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</si>
  <si>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</si>
  <si>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</si>
  <si>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</si>
  <si>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</si>
  <si>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</si>
  <si>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</si>
  <si>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</si>
  <si>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</si>
  <si>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</si>
  <si>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</si>
  <si>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</si>
  <si>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</si>
  <si>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</si>
  <si>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</si>
  <si>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</si>
  <si>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</si>
  <si>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</si>
  <si>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</si>
  <si>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</si>
  <si>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</si>
  <si>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</si>
  <si>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</si>
  <si>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</si>
  <si>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</si>
  <si>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</si>
  <si>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</si>
  <si>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</si>
  <si>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</si>
  <si>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</si>
  <si>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</si>
  <si>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</si>
  <si>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</si>
  <si>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</si>
  <si>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</si>
  <si>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</si>
  <si>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</si>
  <si>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</si>
  <si>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</si>
  <si>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</si>
  <si>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</si>
  <si>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</si>
  <si>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</si>
  <si>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</si>
  <si>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</si>
  <si>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</si>
  <si>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</si>
  <si>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</si>
  <si>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</si>
  <si>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</si>
  <si>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</si>
  <si>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</si>
  <si>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</si>
  <si>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</si>
  <si>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</si>
  <si>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</si>
  <si>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</si>
  <si>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</si>
  <si>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</si>
  <si>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</si>
  <si>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</si>
  <si>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</si>
  <si>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</si>
  <si>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</si>
  <si>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</si>
  <si>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</si>
  <si>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</si>
  <si>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</si>
  <si>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</si>
  <si>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</si>
  <si>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</si>
  <si>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</si>
  <si>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</si>
  <si>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</si>
  <si>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</si>
  <si>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</si>
  <si>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</si>
  <si>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</si>
  <si>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</si>
  <si>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</si>
  <si>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</si>
  <si>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</si>
  <si>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</si>
  <si>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</si>
  <si>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</si>
  <si>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</si>
  <si>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</si>
  <si>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</si>
  <si>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</si>
  <si>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</si>
  <si>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</si>
  <si>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</si>
  <si>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</si>
  <si>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</si>
  <si>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</si>
  <si>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</si>
  <si>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</si>
  <si>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</si>
  <si>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</si>
  <si>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</si>
  <si>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</si>
  <si>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</si>
  <si>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</si>
  <si>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</si>
  <si>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</si>
  <si>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</si>
  <si>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</si>
  <si>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</si>
  <si>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</si>
  <si>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</si>
  <si>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</si>
  <si>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</si>
  <si>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</si>
  <si>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</si>
  <si>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</si>
  <si>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</si>
  <si>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</si>
  <si>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</si>
  <si>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</si>
  <si>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</si>
  <si>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</si>
  <si>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</si>
  <si>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</si>
  <si>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</si>
  <si>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</si>
  <si>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</si>
  <si>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</si>
  <si>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</si>
  <si>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</si>
  <si>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</si>
  <si>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</si>
  <si>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</si>
  <si>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</si>
  <si>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</si>
  <si>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</si>
  <si>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</si>
  <si>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</si>
  <si>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</si>
  <si>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</si>
  <si>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</si>
  <si>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</si>
  <si>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</si>
  <si>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</si>
  <si>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</si>
  <si>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</si>
  <si>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</si>
  <si>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</si>
  <si>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</si>
  <si>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</si>
  <si>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</si>
  <si>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</si>
  <si>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</si>
  <si>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</si>
  <si>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</si>
  <si>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</si>
  <si>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</si>
  <si>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</si>
  <si>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</si>
  <si>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</si>
  <si>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</si>
  <si>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</si>
  <si>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</si>
  <si>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</si>
  <si>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</si>
  <si>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</si>
  <si>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</si>
  <si>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</si>
  <si>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</si>
  <si>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</si>
  <si>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</si>
  <si>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</si>
  <si>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</si>
  <si>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</si>
  <si>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</si>
  <si>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</si>
  <si>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</si>
  <si>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</si>
  <si>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</si>
  <si>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</si>
  <si>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</si>
  <si>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</si>
  <si>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</si>
  <si>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</si>
  <si>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</si>
  <si>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</si>
  <si>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</si>
  <si>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</si>
  <si>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</si>
  <si>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</si>
  <si>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</si>
  <si>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</si>
  <si>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</si>
  <si>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</si>
  <si>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</si>
  <si>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</si>
  <si>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</si>
  <si>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</si>
  <si>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</si>
  <si>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</si>
  <si>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</si>
  <si>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</si>
  <si>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</si>
  <si>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</si>
  <si>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</si>
  <si>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</si>
  <si>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</si>
  <si>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</si>
  <si>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</si>
  <si>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</si>
  <si>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</si>
  <si>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</si>
  <si>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</si>
  <si>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</si>
  <si>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</si>
  <si>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</si>
  <si>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</si>
  <si>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</si>
  <si>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</si>
  <si>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</si>
  <si>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</si>
  <si>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</si>
  <si>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</si>
  <si>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</si>
  <si>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</si>
  <si>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</si>
  <si>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</si>
  <si>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</si>
  <si>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</si>
  <si>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</si>
  <si>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</si>
  <si>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</si>
  <si>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</si>
  <si>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</si>
  <si>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</si>
  <si>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</si>
  <si>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</si>
  <si>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</si>
  <si>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</si>
  <si>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</si>
  <si>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</si>
  <si>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</si>
  <si>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</si>
  <si>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</si>
  <si>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</si>
  <si>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</si>
  <si>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</si>
  <si>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</si>
  <si>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</si>
  <si>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</si>
  <si>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</si>
  <si>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</si>
  <si>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</si>
  <si>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</si>
  <si>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</si>
  <si>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</si>
  <si>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</si>
  <si>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</si>
  <si>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</si>
  <si>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</si>
  <si>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</si>
  <si>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</si>
  <si>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</si>
  <si>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</si>
  <si>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</si>
  <si>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</si>
  <si>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</si>
  <si>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</si>
  <si>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</si>
  <si>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</si>
  <si>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</si>
  <si>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</si>
  <si>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</si>
  <si>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</si>
  <si>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</si>
  <si>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</si>
  <si>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</si>
  <si>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</si>
  <si>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</si>
  <si>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</si>
  <si>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</si>
  <si>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</si>
  <si>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</si>
  <si>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</si>
  <si>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</si>
  <si>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</si>
  <si>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</si>
  <si>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</si>
  <si>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</si>
  <si>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</si>
  <si>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</si>
  <si>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</si>
  <si>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</si>
  <si>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</si>
  <si>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</si>
  <si>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</si>
  <si>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</si>
  <si>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</si>
  <si>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</si>
  <si>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</si>
  <si>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</si>
  <si>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</si>
  <si>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</si>
  <si>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</si>
  <si>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</si>
  <si>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</si>
  <si>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</si>
  <si>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</si>
  <si>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</si>
  <si>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</si>
  <si>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</si>
  <si>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</si>
  <si>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</si>
  <si>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</si>
  <si>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</si>
  <si>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</si>
  <si>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</si>
  <si>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</si>
  <si>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</si>
  <si>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</si>
  <si>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</si>
  <si>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</si>
  <si>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</si>
  <si>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</si>
  <si>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</si>
  <si>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</si>
  <si>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</si>
  <si>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</si>
  <si>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</si>
  <si>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</si>
  <si>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</si>
  <si>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</si>
  <si>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</si>
  <si>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</si>
  <si>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</si>
  <si>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</si>
  <si>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</si>
  <si>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</si>
  <si>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</si>
  <si>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</si>
  <si>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</si>
  <si>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</si>
  <si>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</si>
  <si>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</si>
  <si>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</si>
  <si>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</si>
  <si>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</si>
  <si>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</si>
  <si>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</si>
  <si>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</si>
  <si>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</si>
  <si>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</si>
  <si>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</si>
  <si>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</si>
  <si>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</si>
  <si>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</si>
  <si>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</si>
  <si>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</si>
  <si>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</si>
  <si>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</si>
  <si>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</si>
  <si>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</si>
  <si>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</si>
  <si>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</si>
  <si>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</si>
  <si>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</si>
  <si>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</si>
  <si>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</si>
  <si>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</si>
  <si>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</si>
  <si>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</si>
  <si>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</si>
  <si>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</si>
  <si>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</si>
  <si>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</si>
  <si>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</si>
  <si>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</si>
  <si>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</si>
  <si>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</si>
  <si>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</si>
  <si>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</si>
  <si>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</si>
  <si>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</si>
  <si>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</si>
  <si>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</si>
  <si>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</si>
  <si>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</si>
  <si>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</si>
  <si>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</si>
  <si>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</si>
  <si>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</si>
  <si>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</si>
  <si>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</si>
  <si>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</si>
  <si>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</si>
  <si>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</si>
  <si>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</si>
  <si>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</si>
  <si>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</si>
  <si>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</si>
  <si>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</si>
  <si>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</si>
  <si>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</si>
  <si>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</si>
  <si>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</si>
  <si>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</si>
  <si>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</si>
  <si>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</si>
  <si>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</si>
  <si>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</si>
  <si>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</si>
  <si>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</si>
  <si>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</si>
  <si>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</si>
  <si>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</si>
  <si>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</si>
  <si>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</si>
  <si>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</si>
  <si>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</si>
  <si>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</si>
  <si>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</si>
  <si>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</si>
  <si>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</si>
  <si>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</si>
  <si>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</si>
  <si>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</si>
  <si>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</si>
  <si>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</si>
  <si>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</si>
  <si>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</si>
  <si>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</si>
  <si>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</si>
  <si>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</si>
  <si>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</si>
  <si>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</si>
  <si>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</si>
  <si>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</si>
  <si>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</si>
  <si>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</si>
  <si>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</si>
  <si>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</si>
  <si>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</si>
  <si>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</si>
  <si>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</si>
  <si>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</si>
  <si>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</si>
  <si>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</si>
  <si>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</si>
  <si>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</si>
  <si>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</si>
  <si>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</si>
  <si>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</si>
  <si>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</si>
  <si>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</si>
  <si>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</si>
  <si>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</si>
  <si>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</si>
  <si>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</si>
  <si>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</si>
  <si>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</si>
  <si>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</si>
  <si>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</si>
  <si>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</si>
  <si>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</si>
  <si>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</si>
  <si>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</si>
  <si>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</si>
  <si>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</si>
  <si>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</si>
  <si>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</si>
  <si>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</si>
  <si>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</si>
  <si>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</si>
  <si>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</si>
  <si>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</si>
  <si>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</si>
  <si>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</si>
  <si>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</si>
  <si>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</si>
  <si>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</si>
  <si>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</si>
  <si>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</si>
  <si>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</si>
  <si>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</si>
  <si>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</si>
  <si>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</si>
  <si>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</si>
  <si>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</si>
  <si>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</si>
  <si>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</si>
  <si>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</si>
  <si>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</si>
  <si>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</si>
  <si>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</si>
  <si>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</si>
  <si>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</si>
  <si>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</si>
  <si>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</si>
  <si>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</si>
  <si>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</si>
  <si>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</si>
  <si>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</si>
  <si>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</si>
  <si>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</si>
  <si>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</si>
  <si>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</si>
  <si>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</si>
  <si>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</si>
  <si>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</si>
  <si>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</si>
  <si>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</si>
  <si>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</si>
  <si>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</si>
  <si>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</si>
  <si>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</si>
  <si>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</si>
  <si>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</si>
  <si>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</si>
  <si>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</si>
  <si>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</si>
  <si>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</si>
  <si>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</si>
  <si>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</si>
  <si>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</si>
  <si>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</si>
  <si>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</si>
  <si>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</si>
  <si>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</si>
  <si>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</si>
  <si>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</si>
  <si>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</si>
  <si>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</si>
  <si>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</si>
  <si>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</si>
  <si>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</si>
  <si>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</si>
  <si>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</si>
  <si>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</si>
  <si>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</si>
  <si>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</si>
  <si>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</si>
  <si>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</si>
  <si>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</si>
  <si>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</si>
  <si>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</si>
  <si>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</si>
  <si>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</si>
  <si>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</si>
  <si>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</si>
  <si>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</si>
  <si>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</si>
  <si>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</si>
  <si>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</si>
  <si>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</si>
  <si>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</si>
  <si>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</si>
  <si>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</si>
  <si>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</si>
  <si>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</si>
  <si>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</si>
  <si>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</si>
  <si>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</si>
  <si>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</si>
  <si>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</si>
  <si>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</si>
  <si>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</si>
  <si>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</si>
  <si>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</si>
  <si>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</si>
  <si>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</si>
  <si>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</si>
  <si>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</si>
  <si>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</si>
  <si>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</si>
  <si>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</si>
  <si>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</si>
  <si>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</si>
  <si>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</si>
  <si>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</si>
  <si>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</si>
  <si>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</si>
  <si>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</si>
  <si>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</si>
  <si>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</si>
  <si>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</si>
  <si>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</si>
  <si>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</si>
  <si>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</si>
  <si>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</si>
  <si>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</si>
  <si>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</si>
  <si>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</si>
  <si>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</si>
  <si>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</si>
  <si>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</si>
  <si>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</si>
  <si>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</si>
  <si>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</si>
  <si>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</si>
  <si>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</si>
  <si>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</si>
  <si>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</si>
  <si>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</si>
  <si>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</si>
  <si>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</si>
  <si>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</si>
  <si>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</si>
  <si>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</si>
  <si>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</si>
  <si>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</si>
  <si>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</si>
  <si>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</si>
  <si>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</si>
  <si>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</si>
  <si>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</si>
  <si>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</si>
  <si>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</si>
  <si>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</si>
  <si>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</si>
  <si>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</si>
  <si>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</si>
  <si>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</si>
  <si>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</si>
  <si>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</si>
  <si>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</si>
  <si>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</si>
  <si>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</si>
  <si>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</si>
  <si>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</si>
  <si>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</si>
  <si>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</si>
  <si>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</si>
  <si>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</si>
  <si>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</si>
  <si>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</si>
  <si>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</si>
  <si>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</si>
  <si>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</si>
  <si>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</si>
  <si>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</si>
  <si>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</si>
  <si>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</si>
  <si>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</si>
  <si>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</si>
  <si>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</si>
  <si>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</si>
  <si>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</si>
  <si>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</si>
  <si>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</si>
  <si>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</si>
  <si>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</si>
  <si>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</si>
  <si>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</si>
  <si>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</si>
  <si>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</si>
  <si>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</si>
  <si>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</si>
  <si>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</si>
  <si>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</si>
  <si>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</si>
  <si>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</si>
  <si>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</si>
  <si>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</si>
  <si>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</si>
  <si>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</si>
  <si>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</si>
  <si>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</si>
  <si>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</si>
  <si>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</si>
  <si>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</si>
  <si>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</si>
  <si>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</si>
  <si>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</si>
  <si>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</si>
  <si>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</si>
  <si>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</si>
  <si>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</si>
  <si>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</si>
  <si>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</si>
  <si>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</si>
  <si>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</si>
  <si>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</si>
  <si>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</si>
  <si>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</si>
  <si>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</si>
  <si>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</si>
  <si>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</si>
  <si>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</si>
  <si>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</si>
  <si>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</si>
  <si>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</si>
  <si>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</si>
  <si>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</si>
  <si>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</si>
  <si>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</si>
  <si>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</si>
  <si>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</si>
  <si>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</si>
  <si>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</si>
  <si>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</si>
  <si>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</si>
  <si>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</si>
  <si>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</si>
  <si>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</si>
  <si>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</si>
  <si>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</si>
  <si>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</si>
  <si>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</si>
  <si>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</si>
  <si>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</si>
  <si>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</si>
  <si>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</si>
  <si>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</si>
  <si>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</si>
  <si>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</si>
  <si>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</si>
  <si>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</si>
  <si>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</si>
  <si>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</si>
  <si>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</si>
  <si>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</si>
  <si>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</si>
  <si>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</si>
  <si>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</si>
  <si>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</si>
  <si>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</si>
  <si>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</si>
  <si>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</si>
  <si>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</si>
  <si>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</si>
  <si>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</si>
  <si>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</si>
  <si>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</si>
  <si>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</si>
  <si>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</si>
  <si>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</si>
  <si>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</si>
  <si>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</si>
  <si>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</si>
  <si>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</si>
  <si>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</si>
  <si>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</si>
  <si>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</si>
  <si>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</si>
  <si>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</si>
  <si>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</si>
  <si>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</si>
  <si>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</si>
  <si>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</si>
  <si>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</si>
  <si>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</si>
  <si>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</si>
  <si>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</si>
  <si>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</si>
  <si>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</si>
  <si>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</si>
  <si>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</si>
  <si>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</si>
  <si>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</si>
  <si>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</si>
  <si>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</si>
  <si>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</si>
  <si>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</si>
  <si>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</si>
  <si>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</si>
  <si>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</si>
  <si>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</si>
  <si>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</si>
  <si>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</si>
  <si>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</si>
  <si>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</si>
  <si>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</si>
  <si>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</si>
  <si>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</si>
  <si>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</si>
  <si>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</si>
  <si>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</si>
  <si>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</si>
  <si>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</si>
  <si>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</si>
  <si>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</si>
  <si>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</si>
  <si>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</si>
  <si>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</si>
  <si>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</si>
  <si>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</si>
  <si>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</si>
  <si>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</si>
  <si>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</si>
  <si>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</si>
  <si>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</si>
  <si>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</si>
  <si>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</si>
  <si>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</si>
  <si>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</si>
  <si>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</si>
  <si>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</si>
  <si>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</si>
  <si>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</si>
  <si>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</si>
  <si>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</si>
  <si>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</si>
  <si>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</si>
  <si>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</si>
  <si>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</si>
  <si>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</si>
  <si>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</si>
  <si>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</si>
  <si>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</si>
  <si>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</si>
  <si>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</si>
  <si>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</si>
  <si>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</si>
  <si>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</si>
  <si>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</si>
  <si>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</si>
  <si>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</si>
  <si>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</si>
  <si>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</si>
  <si>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</si>
  <si>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</si>
  <si>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</si>
  <si>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</si>
  <si>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</si>
  <si>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</si>
  <si>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</si>
  <si>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</si>
  <si>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</si>
  <si>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</si>
  <si>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</si>
  <si>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</si>
  <si>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</si>
  <si>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</si>
  <si>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</si>
  <si>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</si>
  <si>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</si>
  <si>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</si>
  <si>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</si>
  <si>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</si>
  <si>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</si>
  <si>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</si>
  <si>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</si>
  <si>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</si>
  <si>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</si>
  <si>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</si>
  <si>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</si>
  <si>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</si>
  <si>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</si>
  <si>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</si>
  <si>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</si>
  <si>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</si>
  <si>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</si>
  <si>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</si>
  <si>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</si>
  <si>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</si>
  <si>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</si>
  <si>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</si>
  <si>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</si>
  <si>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</si>
  <si>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</si>
  <si>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</si>
  <si>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</si>
  <si>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</si>
  <si>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</si>
  <si>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</si>
  <si>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</si>
  <si>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</si>
  <si>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</si>
  <si>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</si>
  <si>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</si>
  <si>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</si>
  <si>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</si>
  <si>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</si>
  <si>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</si>
  <si>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</si>
  <si>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</si>
  <si>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</si>
  <si>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</si>
  <si>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</si>
  <si>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</si>
  <si>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</si>
  <si>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</si>
  <si>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</si>
  <si>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</si>
  <si>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</si>
  <si>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</si>
  <si>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</si>
  <si>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</si>
  <si>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</si>
  <si>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</si>
  <si>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</si>
  <si>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</si>
  <si>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</si>
  <si>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</si>
  <si>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</si>
  <si>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</si>
  <si>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</si>
  <si>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</si>
  <si>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</si>
  <si>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</si>
  <si>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</si>
  <si>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</si>
  <si>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</si>
  <si>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</si>
  <si>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</si>
  <si>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</si>
  <si>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</si>
  <si>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</si>
  <si>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</si>
  <si>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</si>
  <si>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</si>
  <si>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</si>
  <si>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</si>
  <si>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</si>
  <si>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</si>
  <si>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</si>
  <si>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</si>
  <si>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</si>
  <si>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</si>
  <si>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</si>
  <si>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</si>
  <si>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</si>
  <si>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</si>
  <si>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</si>
  <si>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</si>
  <si>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</si>
  <si>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</si>
  <si>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</si>
  <si>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</si>
  <si>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</si>
  <si>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</si>
  <si>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</si>
  <si>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</si>
  <si>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</si>
  <si>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</si>
  <si>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</si>
  <si>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</si>
  <si>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</si>
  <si>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</si>
  <si>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</si>
  <si>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</si>
  <si>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</si>
  <si>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</si>
  <si>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</si>
  <si>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</si>
  <si>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</si>
  <si>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</si>
  <si>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</si>
  <si>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</si>
  <si>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</si>
  <si>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</si>
  <si>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</si>
  <si>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</si>
  <si>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</si>
  <si>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</si>
  <si>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</si>
  <si>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</si>
  <si>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</si>
  <si>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</si>
  <si>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</si>
  <si>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</si>
  <si>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</si>
  <si>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</si>
  <si>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</si>
  <si>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</si>
  <si>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</si>
  <si>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</si>
  <si>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</si>
  <si>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</si>
  <si>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</si>
  <si>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</si>
  <si>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</si>
  <si>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</si>
  <si>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</si>
  <si>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</si>
  <si>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</si>
  <si>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</si>
  <si>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</si>
  <si>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</si>
  <si>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</si>
  <si>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</si>
  <si>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</si>
  <si>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</si>
  <si>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</si>
  <si>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</si>
  <si>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</si>
  <si>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</si>
  <si>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</si>
  <si>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</si>
  <si>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</si>
  <si>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</si>
  <si>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</si>
  <si>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</si>
  <si>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</si>
  <si>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</si>
  <si>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</si>
  <si>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</si>
  <si>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</si>
  <si>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</si>
  <si>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</si>
  <si>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</si>
  <si>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</si>
  <si>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</si>
  <si>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</si>
  <si>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</si>
  <si>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</si>
  <si>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</si>
  <si>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</si>
  <si>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</si>
  <si>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</si>
  <si>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</si>
  <si>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</si>
  <si>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</si>
  <si>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</si>
  <si>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</si>
  <si>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</si>
  <si>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</si>
  <si>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</si>
  <si>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</si>
  <si>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</si>
  <si>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</si>
  <si>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</si>
  <si>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</si>
  <si>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</si>
  <si>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</si>
  <si>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</si>
  <si>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</si>
  <si>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</si>
  <si>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</si>
  <si>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</si>
  <si>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</si>
  <si>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</si>
  <si>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</si>
  <si>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</si>
  <si>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</si>
  <si>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</si>
  <si>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</si>
  <si>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</si>
  <si>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</si>
  <si>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</si>
  <si>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</si>
  <si>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</si>
  <si>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</si>
  <si>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</si>
  <si>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</si>
  <si>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</si>
  <si>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</si>
  <si>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</si>
  <si>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</si>
  <si>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</si>
  <si>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</si>
  <si>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</si>
  <si>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</si>
  <si>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</si>
  <si>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</si>
  <si>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</si>
  <si>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</si>
  <si>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</si>
  <si>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</si>
  <si>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</si>
  <si>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</si>
  <si>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</si>
  <si>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</si>
  <si>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</si>
  <si>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</si>
  <si>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</si>
  <si>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</si>
  <si>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</si>
  <si>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</si>
  <si>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</si>
  <si>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</si>
  <si>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</si>
  <si>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</si>
  <si>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</si>
  <si>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</si>
  <si>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</si>
  <si>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</si>
  <si>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</si>
  <si>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</si>
  <si>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</si>
  <si>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</si>
  <si>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</si>
  <si>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</si>
  <si>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</si>
  <si>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</si>
  <si>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</si>
  <si>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</si>
  <si>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</si>
  <si>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</si>
  <si>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</si>
  <si>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</si>
  <si>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</si>
  <si>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</si>
  <si>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</si>
  <si>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</si>
  <si>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</si>
  <si>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</si>
  <si>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</si>
  <si>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</si>
  <si>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</si>
  <si>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</si>
  <si>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</si>
  <si>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</si>
  <si>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</si>
  <si>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</si>
  <si>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</si>
  <si>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</si>
  <si>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</si>
  <si>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</si>
  <si>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</si>
  <si>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</si>
  <si>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</si>
  <si>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</si>
  <si>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</si>
  <si>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</si>
  <si>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</si>
  <si>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</si>
  <si>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</si>
  <si>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</si>
  <si>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</si>
  <si>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</si>
  <si>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</si>
  <si>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</si>
  <si>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</si>
  <si>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</si>
  <si>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</si>
  <si>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</si>
  <si>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</si>
  <si>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</si>
  <si>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</si>
  <si>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</si>
  <si>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</si>
  <si>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</si>
  <si>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</si>
  <si>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</si>
  <si>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</si>
  <si>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</si>
  <si>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</si>
  <si>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</si>
  <si>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</si>
  <si>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</si>
  <si>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</si>
  <si>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</si>
  <si>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</si>
  <si>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</si>
  <si>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</si>
  <si>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</si>
  <si>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</si>
  <si>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</si>
  <si>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</si>
  <si>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</si>
  <si>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</si>
  <si>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</si>
  <si>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</si>
  <si>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</si>
  <si>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</si>
  <si>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</si>
  <si>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</si>
  <si>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</si>
  <si>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</si>
  <si>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</si>
  <si>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</si>
  <si>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</si>
  <si>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</si>
  <si>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</si>
  <si>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</si>
  <si>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</si>
  <si>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</si>
  <si>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</si>
  <si>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</si>
  <si>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</si>
  <si>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</si>
  <si>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</si>
  <si>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</si>
  <si>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</si>
  <si>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</si>
  <si>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</si>
  <si>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</si>
  <si>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</si>
  <si>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</si>
  <si>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</si>
  <si>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</si>
  <si>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</si>
  <si>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</si>
  <si>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</si>
  <si>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</si>
  <si>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</si>
  <si>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</si>
  <si>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</si>
  <si>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</si>
  <si>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</si>
  <si>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</si>
  <si>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</si>
  <si>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</si>
  <si>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</si>
  <si>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</si>
  <si>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</si>
  <si>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</si>
  <si>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</si>
  <si>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</si>
  <si>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</si>
  <si>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</si>
  <si>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</si>
  <si>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</si>
  <si>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</si>
  <si>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</si>
  <si>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</si>
  <si>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</si>
  <si>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</si>
  <si>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</si>
  <si>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</si>
  <si>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</si>
  <si>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</si>
  <si>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</si>
  <si>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</si>
  <si>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</si>
  <si>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</si>
  <si>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</si>
  <si>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</si>
  <si>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</si>
  <si>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</si>
  <si>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</si>
  <si>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</si>
  <si>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</si>
  <si>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</si>
  <si>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</si>
  <si>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</si>
  <si>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</si>
  <si>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</si>
  <si>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</si>
  <si>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</si>
  <si>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</si>
  <si>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</si>
  <si>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</si>
  <si>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</si>
  <si>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</si>
  <si>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</si>
  <si>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</si>
  <si>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</si>
  <si>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</si>
  <si>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</si>
  <si>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</si>
  <si>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</si>
  <si>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</si>
  <si>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</si>
  <si>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</si>
  <si>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</si>
  <si>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</si>
  <si>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</si>
  <si>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</si>
  <si>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</si>
  <si>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</si>
  <si>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</si>
  <si>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</si>
  <si>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</si>
  <si>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</si>
  <si>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</si>
  <si>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</si>
  <si>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</si>
  <si>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</si>
  <si>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</si>
  <si>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</si>
  <si>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</si>
  <si>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</si>
  <si>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</si>
  <si>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</si>
  <si>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</si>
  <si>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</si>
  <si>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</si>
  <si>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</si>
  <si>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</si>
  <si>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</si>
  <si>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</si>
  <si>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</si>
  <si>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</si>
  <si>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</si>
  <si>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</si>
  <si>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</si>
  <si>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</si>
  <si>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</si>
  <si>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</si>
  <si>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</si>
  <si>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</si>
  <si>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</si>
  <si>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</si>
  <si>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</si>
  <si>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</si>
  <si>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</si>
  <si>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</si>
  <si>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</si>
  <si>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</si>
  <si>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</si>
  <si>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</si>
  <si>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</si>
  <si>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</si>
  <si>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</si>
  <si>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</si>
  <si>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</si>
  <si>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</si>
  <si>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</si>
  <si>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</si>
  <si>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</si>
  <si>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</si>
  <si>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</si>
  <si>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</si>
  <si>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</si>
  <si>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</si>
  <si>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</si>
  <si>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</si>
  <si>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</si>
  <si>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</si>
  <si>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</si>
  <si>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</si>
  <si>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</si>
  <si>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</si>
  <si>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</si>
  <si>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</si>
  <si>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</si>
  <si>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</si>
  <si>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</si>
  <si>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</si>
  <si>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</si>
  <si>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</si>
  <si>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</si>
  <si>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</si>
  <si>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</si>
  <si>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</si>
  <si>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</si>
  <si>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</si>
  <si>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</si>
  <si>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</si>
  <si>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</si>
  <si>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</si>
  <si>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</si>
  <si>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</si>
  <si>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</si>
  <si>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</si>
  <si>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</si>
  <si>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</si>
  <si>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</si>
  <si>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</si>
  <si>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</si>
  <si>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</si>
  <si>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</si>
  <si>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</si>
  <si>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</si>
  <si>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</si>
  <si>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</si>
  <si>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</si>
  <si>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</si>
  <si>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</si>
  <si>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</si>
  <si>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</si>
  <si>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</si>
  <si>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</si>
  <si>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</si>
  <si>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</si>
  <si>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</si>
  <si>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</si>
  <si>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</si>
  <si>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</si>
  <si>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</si>
  <si>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</si>
  <si>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</si>
  <si>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</si>
  <si>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</si>
  <si>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</si>
  <si>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</si>
  <si>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</si>
  <si>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</si>
  <si>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</si>
  <si>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</si>
  <si>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</si>
  <si>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</si>
  <si>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</si>
  <si>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</si>
  <si>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</si>
  <si>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</si>
  <si>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</si>
  <si>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</si>
  <si>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</si>
  <si>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</si>
  <si>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</si>
  <si>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</si>
  <si>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</si>
  <si>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</si>
  <si>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</si>
  <si>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</si>
  <si>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</si>
  <si>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</si>
  <si>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</si>
  <si>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</si>
  <si>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</si>
  <si>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</si>
  <si>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</si>
  <si>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</si>
  <si>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</si>
  <si>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</si>
  <si>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</si>
  <si>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</si>
  <si>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</si>
  <si>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</si>
  <si>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</si>
  <si>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</si>
  <si>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</si>
  <si>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</si>
  <si>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</si>
  <si>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</si>
  <si>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</si>
  <si>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</si>
  <si>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</si>
  <si>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</si>
  <si>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</si>
  <si>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</si>
  <si>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</si>
  <si>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</si>
  <si>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</si>
  <si>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</si>
  <si>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</si>
  <si>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</si>
  <si>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</si>
  <si>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</si>
  <si>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</si>
  <si>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</si>
  <si>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</si>
  <si>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</si>
  <si>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</si>
  <si>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</si>
  <si>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</si>
  <si>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</si>
  <si>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</si>
  <si>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</si>
  <si>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</si>
  <si>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</si>
  <si>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</si>
  <si>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</si>
  <si>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</si>
  <si>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</si>
  <si>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</si>
  <si>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</si>
  <si>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</si>
  <si>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</si>
  <si>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</si>
  <si>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</si>
  <si>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</si>
  <si>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</si>
  <si>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</si>
  <si>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</si>
  <si>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</si>
  <si>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</si>
  <si>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</si>
  <si>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</si>
  <si>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</si>
  <si>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</si>
  <si>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</si>
  <si>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</si>
  <si>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</si>
  <si>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</si>
  <si>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</si>
  <si>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</si>
  <si>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</si>
  <si>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</si>
  <si>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</si>
  <si>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</si>
  <si>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</si>
  <si>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</si>
  <si>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</si>
  <si>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</si>
  <si>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</si>
  <si>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</si>
  <si>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</si>
  <si>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</si>
  <si>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</si>
  <si>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</si>
  <si>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</si>
  <si>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</si>
  <si>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</si>
  <si>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</si>
  <si>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</si>
  <si>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</si>
  <si>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</si>
  <si>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</si>
  <si>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</si>
  <si>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</si>
  <si>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</si>
  <si>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</si>
  <si>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</si>
  <si>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</si>
  <si>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</si>
  <si>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</si>
  <si>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</si>
  <si>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</si>
  <si>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</si>
  <si>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</si>
  <si>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</si>
  <si>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</si>
  <si>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</si>
  <si>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</si>
  <si>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</si>
  <si>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</si>
  <si>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</si>
  <si>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</si>
  <si>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</si>
  <si>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</si>
  <si>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</si>
  <si>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</si>
  <si>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</si>
  <si>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</si>
  <si>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</si>
  <si>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</si>
  <si>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</si>
  <si>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</si>
  <si>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</si>
  <si>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</si>
  <si>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</si>
  <si>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</si>
  <si>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</si>
  <si>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</si>
  <si>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</si>
  <si>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</si>
  <si>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</si>
  <si>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</si>
  <si>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</si>
  <si>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</si>
  <si>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</si>
  <si>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</si>
  <si>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</si>
  <si>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</si>
  <si>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</si>
  <si>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</si>
  <si>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</si>
  <si>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</si>
  <si>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</si>
  <si>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</si>
  <si>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</si>
  <si>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</si>
  <si>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</si>
  <si>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</si>
  <si>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</si>
  <si>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</si>
  <si>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</si>
  <si>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</si>
  <si>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</si>
  <si>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</si>
  <si>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</si>
  <si>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</si>
  <si>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</si>
  <si>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</si>
  <si>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</si>
  <si>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</si>
  <si>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</si>
  <si>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</si>
  <si>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</si>
  <si>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</si>
  <si>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</si>
  <si>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</si>
  <si>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</si>
  <si>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</si>
  <si>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</si>
  <si>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</si>
  <si>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</si>
  <si>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</si>
  <si>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</si>
  <si>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</si>
  <si>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</si>
  <si>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</si>
  <si>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</si>
  <si>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</si>
  <si>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</si>
  <si>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</si>
  <si>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</si>
  <si>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</si>
  <si>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</si>
  <si>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</si>
  <si>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</si>
  <si>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</si>
  <si>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</si>
  <si>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</si>
  <si>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</si>
  <si>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</si>
  <si>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</si>
  <si>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</si>
  <si>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</si>
  <si>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</si>
  <si>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</si>
  <si>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</si>
  <si>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</si>
  <si>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</si>
  <si>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</si>
  <si>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</si>
  <si>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</si>
  <si>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</si>
  <si>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</si>
  <si>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</si>
  <si>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</si>
  <si>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</si>
  <si>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</si>
  <si>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</si>
  <si>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</si>
  <si>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</si>
  <si>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</si>
  <si>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</si>
  <si>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</si>
  <si>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</si>
  <si>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</si>
  <si>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</si>
  <si>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</si>
  <si>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</si>
  <si>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</si>
  <si>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</si>
  <si>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</si>
  <si>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</si>
  <si>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</si>
  <si>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</si>
  <si>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</si>
  <si>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</si>
  <si>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</si>
  <si>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</si>
  <si>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</si>
  <si>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</si>
  <si>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</si>
  <si>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</si>
  <si>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</si>
  <si>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</si>
  <si>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</si>
  <si>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</si>
  <si>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</si>
  <si>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</si>
  <si>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</si>
  <si>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</si>
  <si>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</si>
  <si>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</si>
  <si>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</si>
  <si>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</si>
  <si>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</si>
  <si>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</si>
  <si>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</si>
  <si>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</si>
  <si>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</si>
  <si>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</si>
  <si>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</si>
  <si>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</si>
  <si>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</si>
  <si>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</si>
  <si>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</si>
  <si>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</si>
  <si>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</si>
  <si>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</si>
  <si>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</si>
  <si>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</si>
  <si>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</si>
  <si>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</si>
  <si>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</si>
  <si>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</si>
  <si>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</si>
  <si>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</si>
  <si>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</si>
  <si>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</si>
  <si>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</si>
  <si>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</si>
  <si>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</si>
  <si>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</si>
  <si>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</si>
  <si>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</si>
  <si>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</si>
  <si>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</si>
  <si>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</si>
  <si>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</si>
  <si>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</si>
  <si>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</si>
  <si>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</si>
  <si>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</si>
  <si>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</si>
  <si>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</si>
  <si>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</si>
  <si>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</si>
  <si>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</si>
  <si>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</si>
  <si>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</si>
  <si>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</si>
  <si>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</si>
  <si>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</si>
  <si>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</si>
  <si>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</si>
  <si>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</si>
  <si>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</si>
  <si>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</si>
  <si>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</si>
  <si>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</si>
  <si>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</si>
  <si>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</si>
  <si>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</si>
  <si>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</si>
  <si>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</si>
  <si>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</si>
  <si>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</si>
  <si>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</si>
  <si>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</si>
  <si>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</si>
  <si>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</si>
  <si>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</si>
  <si>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</si>
  <si>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</si>
  <si>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</si>
  <si>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</si>
  <si>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</si>
  <si>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</si>
  <si>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</si>
  <si>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</si>
  <si>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</si>
  <si>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</si>
  <si>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</si>
  <si>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</si>
  <si>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</si>
  <si>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</si>
  <si>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</si>
  <si>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</si>
  <si>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</si>
  <si>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</si>
  <si>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</si>
  <si>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</si>
  <si>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</si>
  <si>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</si>
  <si>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</si>
  <si>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</si>
  <si>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</si>
  <si>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</si>
  <si>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</si>
  <si>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</si>
  <si>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</si>
  <si>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</si>
  <si>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</si>
  <si>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</si>
  <si>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</si>
  <si>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</si>
  <si>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</si>
  <si>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</si>
  <si>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</si>
  <si>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</si>
  <si>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</si>
  <si>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</si>
  <si>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</si>
  <si>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</si>
  <si>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</si>
  <si>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</si>
  <si>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</si>
  <si>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</si>
  <si>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</si>
  <si>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</si>
  <si>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</si>
  <si>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</si>
  <si>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</si>
  <si>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</si>
  <si>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</si>
  <si>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</si>
  <si>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</si>
  <si>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</si>
  <si>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</si>
  <si>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</si>
  <si>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</si>
  <si>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</si>
  <si>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</si>
  <si>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</si>
  <si>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</si>
  <si>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</si>
  <si>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</si>
  <si>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</si>
  <si>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</si>
  <si>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</si>
  <si>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</si>
  <si>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</si>
  <si>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</si>
  <si>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</si>
  <si>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</si>
  <si>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</si>
  <si>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</si>
  <si>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</si>
  <si>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</si>
  <si>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</si>
  <si>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</si>
  <si>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</si>
  <si>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</si>
  <si>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</si>
  <si>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</si>
  <si>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</si>
  <si>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</si>
  <si>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</si>
  <si>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</si>
  <si>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</si>
  <si>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</si>
  <si>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</si>
  <si>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</si>
  <si>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</si>
  <si>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</si>
  <si>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</si>
  <si>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</si>
  <si>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</si>
  <si>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</si>
  <si>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</si>
  <si>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</si>
  <si>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</si>
  <si>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</si>
  <si>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</si>
  <si>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</si>
  <si>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</si>
  <si>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</si>
  <si>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</si>
  <si>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</si>
  <si>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</si>
  <si>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</si>
  <si>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</si>
  <si>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</si>
  <si>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</si>
  <si>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</si>
  <si>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</si>
  <si>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</si>
  <si>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</si>
  <si>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</si>
  <si>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</si>
  <si>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</si>
  <si>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</si>
  <si>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</si>
  <si>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</si>
  <si>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</si>
  <si>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</si>
  <si>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</si>
  <si>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</si>
  <si>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</si>
  <si>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</si>
  <si>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</si>
  <si>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</si>
  <si>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</si>
  <si>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</si>
  <si>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</si>
  <si>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</si>
  <si>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</si>
  <si>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</si>
  <si>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</si>
  <si>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</si>
  <si>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</si>
  <si>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</si>
  <si>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</si>
  <si>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</si>
  <si>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</si>
  <si>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</si>
  <si>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</si>
  <si>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</si>
  <si>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</si>
  <si>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</si>
  <si>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</si>
  <si>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</si>
  <si>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</si>
  <si>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</si>
  <si>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</si>
  <si>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</si>
  <si>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</si>
  <si>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</si>
  <si>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</si>
  <si>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</si>
  <si>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</si>
  <si>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</si>
  <si>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</si>
  <si>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</si>
  <si>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</si>
  <si>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</si>
  <si>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</si>
  <si>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</si>
  <si>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</si>
  <si>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</si>
  <si>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</si>
  <si>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</si>
  <si>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</si>
  <si>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</si>
  <si>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</si>
  <si>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</si>
  <si>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</si>
  <si>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</si>
  <si>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</si>
  <si>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</si>
  <si>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</si>
  <si>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</si>
  <si>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</si>
  <si>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</si>
  <si>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</si>
  <si>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</si>
  <si>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</si>
  <si>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</si>
  <si>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</si>
  <si>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</si>
  <si>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</si>
  <si>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</si>
  <si>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</si>
  <si>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</si>
  <si>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</si>
  <si>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</si>
  <si>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</si>
  <si>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</si>
  <si>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</si>
  <si>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</si>
  <si>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</si>
  <si>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</si>
  <si>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</si>
  <si>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</si>
  <si>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</si>
  <si>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</si>
  <si>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</si>
  <si>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</si>
  <si>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</si>
  <si>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</si>
  <si>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</si>
  <si>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</si>
  <si>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</si>
  <si>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</si>
  <si>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</si>
  <si>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</si>
  <si>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</si>
  <si>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</si>
  <si>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</si>
  <si>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</si>
  <si>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</si>
  <si>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</si>
  <si>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</si>
  <si>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</si>
  <si>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</si>
  <si>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</si>
  <si>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</si>
  <si>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</si>
  <si>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</si>
  <si>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</si>
  <si>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</si>
  <si>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</si>
  <si>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</si>
  <si>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</si>
  <si>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</si>
  <si>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</si>
  <si>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</si>
  <si>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</si>
  <si>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</si>
  <si>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</si>
  <si>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</si>
  <si>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</si>
  <si>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</si>
  <si>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</si>
  <si>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</si>
  <si>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</si>
  <si>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</si>
  <si>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</si>
  <si>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</si>
  <si>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</si>
  <si>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</si>
  <si>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</si>
  <si>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</si>
  <si>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</si>
  <si>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</si>
  <si>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</si>
  <si>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</si>
  <si>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</si>
  <si>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</si>
  <si>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</si>
  <si>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</si>
  <si>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</si>
  <si>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</si>
  <si>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</si>
  <si>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</si>
  <si>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</si>
  <si>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</si>
  <si>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</si>
  <si>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</si>
  <si>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</si>
  <si>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</si>
  <si>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</si>
  <si>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</si>
  <si>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</si>
  <si>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</si>
  <si>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</si>
  <si>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</si>
  <si>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</si>
  <si>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</si>
  <si>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</si>
  <si>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</si>
  <si>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</si>
  <si>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</si>
  <si>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</si>
  <si>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</si>
  <si>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</si>
  <si>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</si>
  <si>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</si>
  <si>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</si>
  <si>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</si>
  <si>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</si>
  <si>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</si>
  <si>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</si>
  <si>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</si>
  <si>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</si>
  <si>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</si>
  <si>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</si>
  <si>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</si>
  <si>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</si>
  <si>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</si>
  <si>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</si>
  <si>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</si>
  <si>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</si>
  <si>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</si>
  <si>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</si>
  <si>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</si>
  <si>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</si>
  <si>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</si>
  <si>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</si>
  <si>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</si>
  <si>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</si>
  <si>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</si>
  <si>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</si>
  <si>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</si>
  <si>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</si>
  <si>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</si>
  <si>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</si>
  <si>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</si>
  <si>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</si>
  <si>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</si>
  <si>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</si>
  <si>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</si>
  <si>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</si>
  <si>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</si>
  <si>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</si>
  <si>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</si>
  <si>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</si>
  <si>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</si>
  <si>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</si>
  <si>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</si>
  <si>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</si>
  <si>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</si>
  <si>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</si>
  <si>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</si>
  <si>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</si>
  <si>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</si>
  <si>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</si>
  <si>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</si>
  <si>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</si>
  <si>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</si>
  <si>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</si>
  <si>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</si>
  <si>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</si>
  <si>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</si>
  <si>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</si>
  <si>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</si>
  <si>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</si>
  <si>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</si>
  <si>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</si>
  <si>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</si>
  <si>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</si>
  <si>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</si>
  <si>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</si>
  <si>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</si>
  <si>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</si>
  <si>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</si>
  <si>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</si>
  <si>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</si>
  <si>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</si>
  <si>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</si>
  <si>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</si>
  <si>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</si>
  <si>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</si>
  <si>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</si>
  <si>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</si>
  <si>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</si>
  <si>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</si>
  <si>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</si>
  <si>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</si>
  <si>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</si>
  <si>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</si>
  <si>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</si>
  <si>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</si>
  <si>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</si>
  <si>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</si>
  <si>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</si>
  <si>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</si>
  <si>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</si>
  <si>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</si>
  <si>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</si>
  <si>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</si>
  <si>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</si>
  <si>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</si>
  <si>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</si>
  <si>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</si>
  <si>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</si>
  <si>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</si>
  <si>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</si>
  <si>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</si>
  <si>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</si>
  <si>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</si>
  <si>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</si>
  <si>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</si>
  <si>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</si>
  <si>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</si>
  <si>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</si>
  <si>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</si>
  <si>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</si>
  <si>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</si>
  <si>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</si>
  <si>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</si>
  <si>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</si>
  <si>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</si>
  <si>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</si>
  <si>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</si>
  <si>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</si>
  <si>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</si>
  <si>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</si>
  <si>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</si>
  <si>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</si>
  <si>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</si>
  <si>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</si>
  <si>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</si>
  <si>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</si>
  <si>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</si>
  <si>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</si>
  <si>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</si>
  <si>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</si>
  <si>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</si>
  <si>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</si>
  <si>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</si>
  <si>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</si>
  <si>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</si>
  <si>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</si>
  <si>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</si>
  <si>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</si>
  <si>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</si>
  <si>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</si>
  <si>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</si>
  <si>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</si>
  <si>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</si>
  <si>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</si>
  <si>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</si>
  <si>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</si>
  <si>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</si>
  <si>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</si>
  <si>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</si>
  <si>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</si>
  <si>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</si>
  <si>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</si>
  <si>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</si>
  <si>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</si>
  <si>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</si>
  <si>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</si>
  <si>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</si>
  <si>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</si>
  <si>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</si>
  <si>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</si>
  <si>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</si>
  <si>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</si>
  <si>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</si>
  <si>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</si>
  <si>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</si>
  <si>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</si>
  <si>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</si>
  <si>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</si>
  <si>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</si>
  <si>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</si>
  <si>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</si>
  <si>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</si>
  <si>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</si>
  <si>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</si>
  <si>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</si>
  <si>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</si>
  <si>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</si>
  <si>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</si>
  <si>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</si>
  <si>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</si>
  <si>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</si>
  <si>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</si>
  <si>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</si>
  <si>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</si>
  <si>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</si>
  <si>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</si>
  <si>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</si>
  <si>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</si>
  <si>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</si>
  <si>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</si>
  <si>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</si>
  <si>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</si>
  <si>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</si>
  <si>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</si>
  <si>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</si>
  <si>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</si>
  <si>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</si>
  <si>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</si>
  <si>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</si>
  <si>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</si>
  <si>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</si>
  <si>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</si>
  <si>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</si>
  <si>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</si>
  <si>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</si>
  <si>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</si>
  <si>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</si>
  <si>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</si>
  <si>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</si>
  <si>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</si>
  <si>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</si>
  <si>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</si>
  <si>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</si>
  <si>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</si>
  <si>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</si>
  <si>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</si>
  <si>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</si>
  <si>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</si>
  <si>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</si>
  <si>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</si>
  <si>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</si>
  <si>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</si>
  <si>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</si>
  <si>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</si>
  <si>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</si>
  <si>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</si>
  <si>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</si>
  <si>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</si>
  <si>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</si>
  <si>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</si>
  <si>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</si>
  <si>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</si>
  <si>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</si>
  <si>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</si>
  <si>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</si>
  <si>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</si>
  <si>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</si>
  <si>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</si>
  <si>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</si>
  <si>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</si>
  <si>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</si>
  <si>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</si>
  <si>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</si>
  <si>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</si>
  <si>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</si>
  <si>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</si>
  <si>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</si>
  <si>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</si>
  <si>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</si>
  <si>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</si>
  <si>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</si>
  <si>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</si>
  <si>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</si>
  <si>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</si>
  <si>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</si>
  <si>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</si>
  <si>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</si>
  <si>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</si>
  <si>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</si>
  <si>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</si>
  <si>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</si>
  <si>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</si>
  <si>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</si>
  <si>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</si>
  <si>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</si>
  <si>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</si>
  <si>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</si>
  <si>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</si>
  <si>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</si>
  <si>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</si>
  <si>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</si>
  <si>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</si>
  <si>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</si>
  <si>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</si>
  <si>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</si>
  <si>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</si>
  <si>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</si>
  <si>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</si>
  <si>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</si>
  <si>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</si>
  <si>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</si>
  <si>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</si>
  <si>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</si>
  <si>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</si>
  <si>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</si>
  <si>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</si>
  <si>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</si>
  <si>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</si>
  <si>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</si>
  <si>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</si>
  <si>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</si>
  <si>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</si>
  <si>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</si>
  <si>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</si>
  <si>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</si>
  <si>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</si>
  <si>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</si>
  <si>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</si>
  <si>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</si>
  <si>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</si>
  <si>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</si>
  <si>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</si>
  <si>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</si>
  <si>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</si>
  <si>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</si>
  <si>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</si>
  <si>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</si>
  <si>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</si>
  <si>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</si>
  <si>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</si>
  <si>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</si>
  <si>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</si>
  <si>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</si>
  <si>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</si>
  <si>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</si>
  <si>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</si>
  <si>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</si>
  <si>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</si>
  <si>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</si>
  <si>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</si>
  <si>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</si>
  <si>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</si>
  <si>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</si>
  <si>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</si>
  <si>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</si>
  <si>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</si>
  <si>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</si>
  <si>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</si>
  <si>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</si>
  <si>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</si>
  <si>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</si>
  <si>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</si>
  <si>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</si>
  <si>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</si>
  <si>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</si>
  <si>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</si>
  <si>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</si>
  <si>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</si>
  <si>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</si>
  <si>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</si>
  <si>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</si>
  <si>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</si>
  <si>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</si>
  <si>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</si>
  <si>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</si>
  <si>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</si>
  <si>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</si>
  <si>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</si>
  <si>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</si>
  <si>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</si>
  <si>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</si>
  <si>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</si>
  <si>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</si>
  <si>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</si>
  <si>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</si>
  <si>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</si>
  <si>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</si>
  <si>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</si>
  <si>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</si>
  <si>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</si>
  <si>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</si>
  <si>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</si>
  <si>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</si>
  <si>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</si>
  <si>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</si>
  <si>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</si>
  <si>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</si>
  <si>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</si>
  <si>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</si>
  <si>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</si>
  <si>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</si>
  <si>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</si>
  <si>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</si>
  <si>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</si>
  <si>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</si>
  <si>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</si>
  <si>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</si>
  <si>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</si>
  <si>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</si>
  <si>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</si>
  <si>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</si>
  <si>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</si>
  <si>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</si>
  <si>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</si>
  <si>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</si>
  <si>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</si>
  <si>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</si>
  <si>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</si>
  <si>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</si>
  <si>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</si>
  <si>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</si>
  <si>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</si>
  <si>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</si>
  <si>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</si>
  <si>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</si>
  <si>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</si>
  <si>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</si>
  <si>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</si>
  <si>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</si>
  <si>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</si>
  <si>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</si>
  <si>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</si>
  <si>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</si>
  <si>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</si>
  <si>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</si>
  <si>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</si>
  <si>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</si>
  <si>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</si>
  <si>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</si>
  <si>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</si>
  <si>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</si>
  <si>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</si>
  <si>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</si>
  <si>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</si>
  <si>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</si>
  <si>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</si>
  <si>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</si>
  <si>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</si>
  <si>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</si>
  <si>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</si>
  <si>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</si>
  <si>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</si>
  <si>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</si>
  <si>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</si>
  <si>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</si>
  <si>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</si>
  <si>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</si>
  <si>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</si>
  <si>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</si>
  <si>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</si>
  <si>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</si>
  <si>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</si>
  <si>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</si>
  <si>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</si>
  <si>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</si>
  <si>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</si>
  <si>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</si>
  <si>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</si>
  <si>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</si>
  <si>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</si>
  <si>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</si>
  <si>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</si>
  <si>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</si>
  <si>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</si>
  <si>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</si>
  <si>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</si>
  <si>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</si>
  <si>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</si>
  <si>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</si>
  <si>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</si>
  <si>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</si>
  <si>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</si>
  <si>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</si>
  <si>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</si>
  <si>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</si>
  <si>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</si>
  <si>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</si>
  <si>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</si>
  <si>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</si>
  <si>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</si>
  <si>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</si>
  <si>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</si>
  <si>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</si>
  <si>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</si>
  <si>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</si>
  <si>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</si>
  <si>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</si>
  <si>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</si>
  <si>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</si>
  <si>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</si>
  <si>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</si>
  <si>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</si>
  <si>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</si>
  <si>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</si>
  <si>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</si>
  <si>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</si>
  <si>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</si>
  <si>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</si>
  <si>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</si>
  <si>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</si>
  <si>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</si>
  <si>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</si>
  <si>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</si>
  <si>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</si>
  <si>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</si>
  <si>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</si>
  <si>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</si>
  <si>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</si>
  <si>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</si>
  <si>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</si>
  <si>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</si>
  <si>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</si>
  <si>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</si>
  <si>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</si>
  <si>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</si>
  <si>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</si>
  <si>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</si>
  <si>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</si>
  <si>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</si>
  <si>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</si>
  <si>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</si>
  <si>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</si>
  <si>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</si>
  <si>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</si>
  <si>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</si>
  <si>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</si>
  <si>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</si>
  <si>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</si>
  <si>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</si>
  <si>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</si>
  <si>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</si>
  <si>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</si>
  <si>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</si>
  <si>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</si>
  <si>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</si>
  <si>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</si>
  <si>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</si>
  <si>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</si>
  <si>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</si>
  <si>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</si>
  <si>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</si>
  <si>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</si>
  <si>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</si>
  <si>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</si>
  <si>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</si>
  <si>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</si>
  <si>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</si>
  <si>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</si>
  <si>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</si>
  <si>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</si>
  <si>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</si>
  <si>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</si>
  <si>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</si>
  <si>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</si>
  <si>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</si>
  <si>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</si>
  <si>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</si>
  <si>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</si>
  <si>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</si>
  <si>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</si>
  <si>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</si>
  <si>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</si>
  <si>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</si>
  <si>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</si>
  <si>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</si>
  <si>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</si>
  <si>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</si>
  <si>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</si>
  <si>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</si>
  <si>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</si>
  <si>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</si>
  <si>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</si>
  <si>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</si>
  <si>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</si>
  <si>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</si>
  <si>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</si>
  <si>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</si>
  <si>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</si>
  <si>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</si>
  <si>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</si>
  <si>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</si>
  <si>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</si>
  <si>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</si>
  <si>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</si>
  <si>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</si>
  <si>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</si>
  <si>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</si>
  <si>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</si>
  <si>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</si>
  <si>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</si>
  <si>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</si>
  <si>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</si>
  <si>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</si>
  <si>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</si>
  <si>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</si>
  <si>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</si>
  <si>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</si>
  <si>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</si>
  <si>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</si>
  <si>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</si>
  <si>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</si>
  <si>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</si>
  <si>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</si>
  <si>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</si>
  <si>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</si>
  <si>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</si>
  <si>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</si>
  <si>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</si>
  <si>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</si>
  <si>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</si>
  <si>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</si>
  <si>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</si>
  <si>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</si>
  <si>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</si>
  <si>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</si>
  <si>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</si>
  <si>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</si>
  <si>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</si>
  <si>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</si>
  <si>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</si>
  <si>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</si>
  <si>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</si>
  <si>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</si>
  <si>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</si>
  <si>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</si>
  <si>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</si>
  <si>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</si>
  <si>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</si>
  <si>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</si>
  <si>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</si>
  <si>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</si>
  <si>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</si>
  <si>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</si>
  <si>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</si>
  <si>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</si>
  <si>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</si>
  <si>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</si>
  <si>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</si>
  <si>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</si>
  <si>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</si>
  <si>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</si>
  <si>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</si>
  <si>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</si>
  <si>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</si>
  <si>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</si>
  <si>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</si>
  <si>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</si>
  <si>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</si>
  <si>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</si>
  <si>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</si>
  <si>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</si>
  <si>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</si>
  <si>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</si>
  <si>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</si>
  <si>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</si>
  <si>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</si>
  <si>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</si>
  <si>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</si>
  <si>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</si>
  <si>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</si>
  <si>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</si>
  <si>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</si>
  <si>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</si>
  <si>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</si>
  <si>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</si>
  <si>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</si>
  <si>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</si>
  <si>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</si>
  <si>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</si>
  <si>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</si>
  <si>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</si>
  <si>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</si>
  <si>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</si>
  <si>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</si>
  <si>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</si>
  <si>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</si>
  <si>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</si>
  <si>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</si>
  <si>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</si>
  <si>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</si>
  <si>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</si>
  <si>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</si>
  <si>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</si>
  <si>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</si>
  <si>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</si>
  <si>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</si>
  <si>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</si>
  <si>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</si>
  <si>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</si>
  <si>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</si>
  <si>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</si>
  <si>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</si>
  <si>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</si>
  <si>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</si>
  <si>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</si>
  <si>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</si>
  <si>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</si>
  <si>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</si>
  <si>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</si>
  <si>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</si>
  <si>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</si>
  <si>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</si>
  <si>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</si>
  <si>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</si>
  <si>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</si>
  <si>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</si>
  <si>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</si>
  <si>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</si>
  <si>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</si>
  <si>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</si>
  <si>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</si>
  <si>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</si>
  <si>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</si>
  <si>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</si>
  <si>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</si>
  <si>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</si>
  <si>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</si>
  <si>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</si>
  <si>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</si>
  <si>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</si>
  <si>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</si>
  <si>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</si>
  <si>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</si>
  <si>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</si>
  <si>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</si>
  <si>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</si>
  <si>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</si>
  <si>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</si>
  <si>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</si>
  <si>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</si>
  <si>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</si>
  <si>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</si>
  <si>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</si>
  <si>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</si>
  <si>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</si>
  <si>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</si>
  <si>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</si>
  <si>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</si>
  <si>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</si>
  <si>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</si>
  <si>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</si>
  <si>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</si>
  <si>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</si>
  <si>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</si>
  <si>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</si>
  <si>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</si>
  <si>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</si>
  <si>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</si>
  <si>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</si>
  <si>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</si>
  <si>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</si>
  <si>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</si>
  <si>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</si>
  <si>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</si>
  <si>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</si>
  <si>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</si>
  <si>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</si>
  <si>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</si>
  <si>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</si>
  <si>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</si>
  <si>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</si>
  <si>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</si>
  <si>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</si>
  <si>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</si>
  <si>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</si>
  <si>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</si>
  <si>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</si>
  <si>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</si>
  <si>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</si>
  <si>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</si>
  <si>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</si>
  <si>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</si>
  <si>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</si>
  <si>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</si>
  <si>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</si>
  <si>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</si>
  <si>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</si>
  <si>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</si>
  <si>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</si>
  <si>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</si>
  <si>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</si>
  <si>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</si>
  <si>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</si>
  <si>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</si>
  <si>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</si>
  <si>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</si>
  <si>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</si>
  <si>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</si>
  <si>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</si>
  <si>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</si>
  <si>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</si>
  <si>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</si>
  <si>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</si>
  <si>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</si>
  <si>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</si>
  <si>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</si>
  <si>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</si>
  <si>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</si>
  <si>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</si>
  <si>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</si>
  <si>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</si>
  <si>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</si>
  <si>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</si>
  <si>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</si>
  <si>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</si>
  <si>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</si>
  <si>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</si>
  <si>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</si>
  <si>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</si>
  <si>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</si>
  <si>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</si>
  <si>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</si>
  <si>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</si>
  <si>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</si>
  <si>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</si>
  <si>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</si>
  <si>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</si>
  <si>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</si>
  <si>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</si>
  <si>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</si>
  <si>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</si>
  <si>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</si>
  <si>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</si>
  <si>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</si>
  <si>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</si>
  <si>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</si>
  <si>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</si>
  <si>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</si>
  <si>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</si>
  <si>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</si>
  <si>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</si>
  <si>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</si>
  <si>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</si>
  <si>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</si>
  <si>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</si>
  <si>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</si>
  <si>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</si>
  <si>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</si>
  <si>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</si>
  <si>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</si>
  <si>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</si>
  <si>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</si>
  <si>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</si>
  <si>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</si>
  <si>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</si>
  <si>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</si>
  <si>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</si>
  <si>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</si>
  <si>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</si>
  <si>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</si>
  <si>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</si>
  <si>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</si>
  <si>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</si>
  <si>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</si>
  <si>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</si>
  <si>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</si>
  <si>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</si>
  <si>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</si>
  <si>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</si>
  <si>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</si>
  <si>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</si>
  <si>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</si>
  <si>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</si>
  <si>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</si>
  <si>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</si>
  <si>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</si>
  <si>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</si>
  <si>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</si>
  <si>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</si>
  <si>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</si>
  <si>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</si>
  <si>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</si>
  <si>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</si>
  <si>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</si>
  <si>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</si>
  <si>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</si>
  <si>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</si>
  <si>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</si>
  <si>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</si>
  <si>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</si>
  <si>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</si>
  <si>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</si>
  <si>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</si>
  <si>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</si>
  <si>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</si>
  <si>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</si>
  <si>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</si>
  <si>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</si>
  <si>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</si>
  <si>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</si>
  <si>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</si>
  <si>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</si>
  <si>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</si>
  <si>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</si>
  <si>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</si>
  <si>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</si>
  <si>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</si>
  <si>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</si>
  <si>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</si>
  <si>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</si>
  <si>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</si>
  <si>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</si>
  <si>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</si>
  <si>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</si>
  <si>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</si>
  <si>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</si>
  <si>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</si>
  <si>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</si>
  <si>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</si>
  <si>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</si>
  <si>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</si>
  <si>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</si>
  <si>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</si>
  <si>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</si>
  <si>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</si>
  <si>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</si>
  <si>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</si>
  <si>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</si>
  <si>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</si>
  <si>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</si>
  <si>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</si>
  <si>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</si>
  <si>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</si>
  <si>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</si>
  <si>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</si>
  <si>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</si>
  <si>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</si>
  <si>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</si>
  <si>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</si>
  <si>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</si>
  <si>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</si>
  <si>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</si>
  <si>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</si>
  <si>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</si>
  <si>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</si>
  <si>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</si>
  <si>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</si>
  <si>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</si>
  <si>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</si>
  <si>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</si>
  <si>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</si>
  <si>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</si>
  <si>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</si>
  <si>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</si>
  <si>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</si>
  <si>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</si>
  <si>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</si>
  <si>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</si>
  <si>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</si>
  <si>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</si>
  <si>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</si>
  <si>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</si>
  <si>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</si>
  <si>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</si>
  <si>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</si>
  <si>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</si>
  <si>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</si>
  <si>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</si>
  <si>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</si>
  <si>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</si>
  <si>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</si>
  <si>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</si>
  <si>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</si>
  <si>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</si>
  <si>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</si>
  <si>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</si>
  <si>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</si>
  <si>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</si>
  <si>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</si>
  <si>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</si>
  <si>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</si>
  <si>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</si>
  <si>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</si>
  <si>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</si>
  <si>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</si>
  <si>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</si>
  <si>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</si>
  <si>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</si>
  <si>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</si>
  <si>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</si>
  <si>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</si>
  <si>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</si>
  <si>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</si>
  <si>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</si>
  <si>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</si>
  <si>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</si>
  <si>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</si>
  <si>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</si>
  <si>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</si>
  <si>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</si>
  <si>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</si>
  <si>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</si>
  <si>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</si>
  <si>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</si>
  <si>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</si>
  <si>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</si>
  <si>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</si>
  <si>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</si>
  <si>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</si>
  <si>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</si>
  <si>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</si>
  <si>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</si>
  <si>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</si>
  <si>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</si>
  <si>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</si>
  <si>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</si>
  <si>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</si>
  <si>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</si>
  <si>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</si>
  <si>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</si>
  <si>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</si>
  <si>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</si>
  <si>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</si>
  <si>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</si>
  <si>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</si>
  <si>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</si>
  <si>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</si>
  <si>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</si>
  <si>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</si>
  <si>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</si>
  <si>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</si>
  <si>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</si>
  <si>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</si>
  <si>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</si>
  <si>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</si>
  <si>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</si>
  <si>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</si>
  <si>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</si>
  <si>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</si>
  <si>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</si>
  <si>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</si>
  <si>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</si>
  <si>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</si>
  <si>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</si>
  <si>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</si>
  <si>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</si>
  <si>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</si>
  <si>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</si>
  <si>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</si>
  <si>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</si>
  <si>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</si>
  <si>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</si>
  <si>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</si>
  <si>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</si>
  <si>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</si>
  <si>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</si>
  <si>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</si>
  <si>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</si>
  <si>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</si>
  <si>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</si>
  <si>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</si>
  <si>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</si>
  <si>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</si>
  <si>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</si>
  <si>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</si>
  <si>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</si>
  <si>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</si>
  <si>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</si>
  <si>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</si>
  <si>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</si>
  <si>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</si>
  <si>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</si>
  <si>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</si>
  <si>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</si>
  <si>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</si>
  <si>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</si>
  <si>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</si>
  <si>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</si>
  <si>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</si>
  <si>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</si>
  <si>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</si>
  <si>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</si>
  <si>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</si>
  <si>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</si>
  <si>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</si>
  <si>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</si>
  <si>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</si>
  <si>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</si>
  <si>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</si>
  <si>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</si>
  <si>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</si>
  <si>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</si>
  <si>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</si>
  <si>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</si>
  <si>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</si>
  <si>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</si>
  <si>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</si>
  <si>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</si>
  <si>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</si>
  <si>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</si>
  <si>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</si>
  <si>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</si>
  <si>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</si>
  <si>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</si>
  <si>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</si>
  <si>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</si>
  <si>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</si>
  <si>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</si>
  <si>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</si>
  <si>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</si>
  <si>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</si>
  <si>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</si>
  <si>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</si>
  <si>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</si>
  <si>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</si>
  <si>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</si>
  <si>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</si>
  <si>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</si>
  <si>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</si>
  <si>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</si>
  <si>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</si>
  <si>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</si>
  <si>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</si>
  <si>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</si>
  <si>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</si>
  <si>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</si>
  <si>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</si>
  <si>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</si>
  <si>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</si>
  <si>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</si>
  <si>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</si>
  <si>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</si>
  <si>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</si>
  <si>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</si>
  <si>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</si>
  <si>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</si>
  <si>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</si>
  <si>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</si>
  <si>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</si>
  <si>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</si>
  <si>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</si>
  <si>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</si>
  <si>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</si>
  <si>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</si>
  <si>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</si>
  <si>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</si>
  <si>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</si>
  <si>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</si>
  <si>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</si>
  <si>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</si>
  <si>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</si>
  <si>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</si>
  <si>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</si>
  <si>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</si>
  <si>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</si>
  <si>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</si>
  <si>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</si>
  <si>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</si>
  <si>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</si>
  <si>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</si>
  <si>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</si>
  <si>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</si>
  <si>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</si>
  <si>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</si>
  <si>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</si>
  <si>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</si>
  <si>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</si>
  <si>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</si>
  <si>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</si>
  <si>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</si>
  <si>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</si>
  <si>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</si>
  <si>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</si>
  <si>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</si>
  <si>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</si>
  <si>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</si>
  <si>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</si>
  <si>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</si>
  <si>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</si>
  <si>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</si>
  <si>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</si>
  <si>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</si>
  <si>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</si>
  <si>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</si>
  <si>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</si>
  <si>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</si>
  <si>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</si>
  <si>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</si>
  <si>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</si>
  <si>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</si>
  <si>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</si>
  <si>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</si>
  <si>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</si>
  <si>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</si>
  <si>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</si>
  <si>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</si>
  <si>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</si>
  <si>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</si>
  <si>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</si>
  <si>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</si>
  <si>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</si>
  <si>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</si>
  <si>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</si>
  <si>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</si>
  <si>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</si>
  <si>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</si>
  <si>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</si>
  <si>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</si>
  <si>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</si>
  <si>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</si>
  <si>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</si>
  <si>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</si>
  <si>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</si>
  <si>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</si>
  <si>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</si>
  <si>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</si>
  <si>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</si>
  <si>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</si>
  <si>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</si>
  <si>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</si>
  <si>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</si>
  <si>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</si>
  <si>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</si>
  <si>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</si>
  <si>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</si>
  <si>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</si>
  <si>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</si>
  <si>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</si>
  <si>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</si>
  <si>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</si>
  <si>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</si>
  <si>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</si>
  <si>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</si>
  <si>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</si>
  <si>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</si>
  <si>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</si>
  <si>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</si>
  <si>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</si>
  <si>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</si>
  <si>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</si>
  <si>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</si>
  <si>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</si>
  <si>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</si>
  <si>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</si>
  <si>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</si>
  <si>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</si>
  <si>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</si>
  <si>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</si>
  <si>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</si>
  <si>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</si>
  <si>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</si>
  <si>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</si>
  <si>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</si>
  <si>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</si>
  <si>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</si>
  <si>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</si>
  <si>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</si>
  <si>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</si>
  <si>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</si>
  <si>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</si>
  <si>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</si>
  <si>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</si>
  <si>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</si>
  <si>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</si>
  <si>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</si>
  <si>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</si>
  <si>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</si>
  <si>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</si>
  <si>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</si>
  <si>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</si>
  <si>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</si>
  <si>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</si>
  <si>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</si>
  <si>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</si>
  <si>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</si>
  <si>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</si>
  <si>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</si>
  <si>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</si>
  <si>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</si>
  <si>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</si>
  <si>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</si>
  <si>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</si>
  <si>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</si>
  <si>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</si>
  <si>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</si>
  <si>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</si>
  <si>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</si>
  <si>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</si>
  <si>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</si>
  <si>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</si>
  <si>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</si>
  <si>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</si>
  <si>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</si>
  <si>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</si>
  <si>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</si>
  <si>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</si>
  <si>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</si>
  <si>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</si>
  <si>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</si>
  <si>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</si>
  <si>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</si>
  <si>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</si>
  <si>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</si>
  <si>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</si>
  <si>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</si>
  <si>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</si>
  <si>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</si>
  <si>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</si>
  <si>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</si>
  <si>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</si>
  <si>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</si>
  <si>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</si>
  <si>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</si>
  <si>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</si>
  <si>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</si>
  <si>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</si>
  <si>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</si>
  <si>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</si>
  <si>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</si>
  <si>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</si>
  <si>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</si>
  <si>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</si>
  <si>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</si>
  <si>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</si>
  <si>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</si>
  <si>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</si>
  <si>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</si>
  <si>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</si>
  <si>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</si>
  <si>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</si>
  <si>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</si>
  <si>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</si>
  <si>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</si>
  <si>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</si>
  <si>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</si>
  <si>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</si>
  <si>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</si>
  <si>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</si>
  <si>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</si>
  <si>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</si>
  <si>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</si>
  <si>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</si>
  <si>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</si>
  <si>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</si>
  <si>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</si>
  <si>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</si>
  <si>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</si>
  <si>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</si>
  <si>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</si>
  <si>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</si>
  <si>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</si>
  <si>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</si>
  <si>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</si>
  <si>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</si>
  <si>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</si>
  <si>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</si>
  <si>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</si>
  <si>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</si>
  <si>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</si>
  <si>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</si>
  <si>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</si>
  <si>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</si>
  <si>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</si>
  <si>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</si>
  <si>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</si>
  <si>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</si>
  <si>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</si>
  <si>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</si>
  <si>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</si>
  <si>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</si>
  <si>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</si>
  <si>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</si>
  <si>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</si>
  <si>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</si>
  <si>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</si>
  <si>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</si>
  <si>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</si>
  <si>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</si>
  <si>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</si>
  <si>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</si>
  <si>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</si>
  <si>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</si>
  <si>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</si>
  <si>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</si>
  <si>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</si>
  <si>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</si>
  <si>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</si>
  <si>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</si>
  <si>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</si>
  <si>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</si>
  <si>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</si>
  <si>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</si>
  <si>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</si>
  <si>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</si>
  <si>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</si>
  <si>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</si>
  <si>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</si>
  <si>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</si>
  <si>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</si>
  <si>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</si>
  <si>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</si>
  <si>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</si>
  <si>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</si>
  <si>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</si>
  <si>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</si>
  <si>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</si>
  <si>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</si>
  <si>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</si>
  <si>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</si>
  <si>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</si>
  <si>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</si>
  <si>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</si>
  <si>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</si>
  <si>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</si>
  <si>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</si>
  <si>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</si>
  <si>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</si>
  <si>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</si>
  <si>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</si>
  <si>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</si>
  <si>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</si>
  <si>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</si>
  <si>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</si>
  <si>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</si>
  <si>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</si>
  <si>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</si>
  <si>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</si>
  <si>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</si>
  <si>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</si>
  <si>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</si>
  <si>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</si>
  <si>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</si>
  <si>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</si>
  <si>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</si>
  <si>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</si>
  <si>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</si>
  <si>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</si>
  <si>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</si>
  <si>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</si>
  <si>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</si>
  <si>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</si>
  <si>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</si>
  <si>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</si>
  <si>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</si>
  <si>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</si>
  <si>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</si>
  <si>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</si>
  <si>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</si>
  <si>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</si>
  <si>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</si>
  <si>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</si>
  <si>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</si>
  <si>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</si>
  <si>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</si>
  <si>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</si>
  <si>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</si>
  <si>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</si>
  <si>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</si>
  <si>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</si>
  <si>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</si>
  <si>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</si>
  <si>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</si>
  <si>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</si>
  <si>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</si>
  <si>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</si>
  <si>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</si>
  <si>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</si>
  <si>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</si>
  <si>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</si>
  <si>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</si>
  <si>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</si>
  <si>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</si>
  <si>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</si>
  <si>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</si>
  <si>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</si>
  <si>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</si>
  <si>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</si>
  <si>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</si>
  <si>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</si>
  <si>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</si>
  <si>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</si>
  <si>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</si>
  <si>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</si>
  <si>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</si>
  <si>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</si>
  <si>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</si>
  <si>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</si>
  <si>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</si>
  <si>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</si>
  <si>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</si>
  <si>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</si>
  <si>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</si>
  <si>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</si>
  <si>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</si>
  <si>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</si>
  <si>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</si>
  <si>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</si>
  <si>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</si>
  <si>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</si>
  <si>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</si>
  <si>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</si>
  <si>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</si>
  <si>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</si>
  <si>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</si>
  <si>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</si>
  <si>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</si>
  <si>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</si>
  <si>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</si>
  <si>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</si>
  <si>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</si>
  <si>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</si>
  <si>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</si>
  <si>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</si>
  <si>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</si>
  <si>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</si>
  <si>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</si>
  <si>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</si>
  <si>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</si>
  <si>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</si>
  <si>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</si>
  <si>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</si>
  <si>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</si>
  <si>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</si>
  <si>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</si>
  <si>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</si>
  <si>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</si>
  <si>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</si>
  <si>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</si>
  <si>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</si>
  <si>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</si>
  <si>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</si>
  <si>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</si>
  <si>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</si>
  <si>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</si>
  <si>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</si>
  <si>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</si>
  <si>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</si>
  <si>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</si>
  <si>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</si>
  <si>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</si>
  <si>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</si>
  <si>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</si>
  <si>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</si>
  <si>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</si>
  <si>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</si>
  <si>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</si>
  <si>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</si>
  <si>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</si>
  <si>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</si>
  <si>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</si>
  <si>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</si>
  <si>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</si>
  <si>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</si>
  <si>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</si>
  <si>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</si>
  <si>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</si>
  <si>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</si>
  <si>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</si>
  <si>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</si>
  <si>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</si>
  <si>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</si>
  <si>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</si>
  <si>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</si>
  <si>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</si>
  <si>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</si>
  <si>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</si>
  <si>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</si>
  <si>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</si>
  <si>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</si>
  <si>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</si>
  <si>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</si>
  <si>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</si>
  <si>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</si>
  <si>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</si>
  <si>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</si>
  <si>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</si>
  <si>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</si>
  <si>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</si>
  <si>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</si>
  <si>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</si>
  <si>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</si>
  <si>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</si>
  <si>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</si>
  <si>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</si>
  <si>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</si>
  <si>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</si>
  <si>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</si>
  <si>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</si>
  <si>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</si>
  <si>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</si>
  <si>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</si>
  <si>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</si>
  <si>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</si>
  <si>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</si>
  <si>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</si>
  <si>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</si>
  <si>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</si>
  <si>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</si>
  <si>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</si>
  <si>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</si>
  <si>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</si>
  <si>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</si>
  <si>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</si>
  <si>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</si>
  <si>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</si>
  <si>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</si>
  <si>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</si>
  <si>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</si>
  <si>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</si>
  <si>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</si>
  <si>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</si>
  <si>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</si>
  <si>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</si>
  <si>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</si>
  <si>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</si>
  <si>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</si>
  <si>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</si>
  <si>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</si>
  <si>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</si>
  <si>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</si>
  <si>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</si>
  <si>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</si>
  <si>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</si>
  <si>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</si>
  <si>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</si>
  <si>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</si>
  <si>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</si>
  <si>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</si>
  <si>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</si>
  <si>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</si>
  <si>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</si>
  <si>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</si>
  <si>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</si>
  <si>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</si>
  <si>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</si>
  <si>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</si>
  <si>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</si>
  <si>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</si>
  <si>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</si>
  <si>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</si>
  <si>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</si>
  <si>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</si>
  <si>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</si>
  <si>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</si>
  <si>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</si>
  <si>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</si>
  <si>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</si>
  <si>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</si>
  <si>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</si>
  <si>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</si>
  <si>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</si>
  <si>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</si>
  <si>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</si>
  <si>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</si>
  <si>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</si>
  <si>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</si>
  <si>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</si>
  <si>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</si>
  <si>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</si>
  <si>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</si>
  <si>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</si>
  <si>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</si>
  <si>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</si>
  <si>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</si>
  <si>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</si>
  <si>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</si>
  <si>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</si>
  <si>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</si>
  <si>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</si>
  <si>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</si>
  <si>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</si>
  <si>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</si>
  <si>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</si>
  <si>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</si>
  <si>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</si>
  <si>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</si>
  <si>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</si>
  <si>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</si>
  <si>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</si>
  <si>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</si>
  <si>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</si>
  <si>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</si>
  <si>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</si>
  <si>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</si>
  <si>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</si>
  <si>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</si>
  <si>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</si>
  <si>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</si>
  <si>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</si>
  <si>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</si>
  <si>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</si>
  <si>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</si>
  <si>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</si>
  <si>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</si>
  <si>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</si>
  <si>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</si>
  <si>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</si>
  <si>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</si>
  <si>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</si>
  <si>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</si>
  <si>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</si>
  <si>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</si>
  <si>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</si>
  <si>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</si>
  <si>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</si>
  <si>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</si>
  <si>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</si>
  <si>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</si>
  <si>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</si>
  <si>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</si>
  <si>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</si>
  <si>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</si>
  <si>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</si>
  <si>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</si>
  <si>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</si>
  <si>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</si>
  <si>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</si>
  <si>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</si>
  <si>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</si>
  <si>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</si>
  <si>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</si>
  <si>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</si>
  <si>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</si>
  <si>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</si>
  <si>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</si>
  <si>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</si>
  <si>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</si>
  <si>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</si>
  <si>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</si>
  <si>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</si>
  <si>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</si>
  <si>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</si>
  <si>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</si>
  <si>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</si>
  <si>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</si>
  <si>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</si>
  <si>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</si>
  <si>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</si>
  <si>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</si>
  <si>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</si>
  <si>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</si>
  <si>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</si>
  <si>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</si>
  <si>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</si>
  <si>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</si>
  <si>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</si>
  <si>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</si>
  <si>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</si>
  <si>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</si>
  <si>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</si>
  <si>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</si>
  <si>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</si>
  <si>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</si>
  <si>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</si>
  <si>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</si>
  <si>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</si>
  <si>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</si>
  <si>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</si>
  <si>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</si>
  <si>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</si>
  <si>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</si>
  <si>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</si>
  <si>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</si>
  <si>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</si>
  <si>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</si>
  <si>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</si>
  <si>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</si>
  <si>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</si>
  <si>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</si>
  <si>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</si>
  <si>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</si>
  <si>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</si>
  <si>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</si>
  <si>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</si>
  <si>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</si>
  <si>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</si>
  <si>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</si>
  <si>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</si>
  <si>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</si>
  <si>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</si>
  <si>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</si>
  <si>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</si>
  <si>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</si>
  <si>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</si>
  <si>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</si>
  <si>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</si>
  <si>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</si>
  <si>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</si>
  <si>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</si>
  <si>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</si>
  <si>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</si>
  <si>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</si>
  <si>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</si>
  <si>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</si>
  <si>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</si>
  <si>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</si>
  <si>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</si>
  <si>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</si>
  <si>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</si>
  <si>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</si>
  <si>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</si>
  <si>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</si>
  <si>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</si>
  <si>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</si>
  <si>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</si>
  <si>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</si>
  <si>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</si>
  <si>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</si>
  <si>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</si>
  <si>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</si>
  <si>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</si>
  <si>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</si>
  <si>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</si>
  <si>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</si>
  <si>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</si>
  <si>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</si>
  <si>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</si>
  <si>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</si>
  <si>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</si>
  <si>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</si>
  <si>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</si>
  <si>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</si>
  <si>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</si>
  <si>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</si>
  <si>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</si>
  <si>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</si>
  <si>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</si>
  <si>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</si>
  <si>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</si>
  <si>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</si>
  <si>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</si>
  <si>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</si>
  <si>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</si>
  <si>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</si>
  <si>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</si>
  <si>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</si>
  <si>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</si>
  <si>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</si>
  <si>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</si>
  <si>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</si>
  <si>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</si>
  <si>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</si>
  <si>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</si>
  <si>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</si>
  <si>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</si>
  <si>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</si>
  <si>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</si>
  <si>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</si>
  <si>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</si>
  <si>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</si>
  <si>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</si>
  <si>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</si>
  <si>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</si>
  <si>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</si>
  <si>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</si>
  <si>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</si>
  <si>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</si>
  <si>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</si>
  <si>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</si>
  <si>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</si>
  <si>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</si>
  <si>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</si>
  <si>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</si>
  <si>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</si>
  <si>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</si>
  <si>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</si>
  <si>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</si>
  <si>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</si>
  <si>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</si>
  <si>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</si>
  <si>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</si>
  <si>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</si>
  <si>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</si>
  <si>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</si>
  <si>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</si>
  <si>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</si>
  <si>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</si>
  <si>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</si>
  <si>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</si>
  <si>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</si>
  <si>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</si>
  <si>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</si>
  <si>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</si>
  <si>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</si>
  <si>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</si>
  <si>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</si>
  <si>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</si>
  <si>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</si>
  <si>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</si>
  <si>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</si>
  <si>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</si>
  <si>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</si>
  <si>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</si>
  <si>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</si>
  <si>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</si>
  <si>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</si>
  <si>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</si>
  <si>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</si>
  <si>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</si>
  <si>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</si>
  <si>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</si>
  <si>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</si>
  <si>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</si>
  <si>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</si>
  <si>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</si>
  <si>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</si>
  <si>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</si>
  <si>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</si>
  <si>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</si>
  <si>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</si>
  <si>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</si>
  <si>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</si>
  <si>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</si>
  <si>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</si>
  <si>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</si>
  <si>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</si>
  <si>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</si>
  <si>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</si>
  <si>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</si>
  <si>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</si>
  <si>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</si>
  <si>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</si>
  <si>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</si>
  <si>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</si>
  <si>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</si>
  <si>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</si>
  <si>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</si>
  <si>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</si>
  <si>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</si>
  <si>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</si>
  <si>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</si>
  <si>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</si>
  <si>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</si>
  <si>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</si>
  <si>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</si>
  <si>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</si>
  <si>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</si>
  <si>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</si>
  <si>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</si>
  <si>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</si>
  <si>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</si>
  <si>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</si>
  <si>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</si>
  <si>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</si>
  <si>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</si>
  <si>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</si>
  <si>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</si>
  <si>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</si>
  <si>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</si>
  <si>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</si>
  <si>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</si>
  <si>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</si>
  <si>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</si>
  <si>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</si>
  <si>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</si>
  <si>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</si>
  <si>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</si>
  <si>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</si>
  <si>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</si>
  <si>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</si>
  <si>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</si>
  <si>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</si>
  <si>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</si>
  <si>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</si>
  <si>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</si>
  <si>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</si>
  <si>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</si>
  <si>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</si>
  <si>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</si>
  <si>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</si>
  <si>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</si>
  <si>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</si>
  <si>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</si>
  <si>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</si>
  <si>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</si>
  <si>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</si>
  <si>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</si>
  <si>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</si>
  <si>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</si>
  <si>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</si>
  <si>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</si>
  <si>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</si>
  <si>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</si>
  <si>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</si>
  <si>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</si>
  <si>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</si>
  <si>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</si>
  <si>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</si>
  <si>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</si>
  <si>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</si>
  <si>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</si>
  <si>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</si>
  <si>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</si>
  <si>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</si>
  <si>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</si>
  <si>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</si>
  <si>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</si>
  <si>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</si>
  <si>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</si>
  <si>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</si>
  <si>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</si>
  <si>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</si>
  <si>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</si>
  <si>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</si>
  <si>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</si>
  <si>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</si>
  <si>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</si>
  <si>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</si>
  <si>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</si>
  <si>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</si>
  <si>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</si>
  <si>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</si>
  <si>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</si>
  <si>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</si>
  <si>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</si>
  <si>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</si>
  <si>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</si>
  <si>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</si>
  <si>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</si>
  <si>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</si>
  <si>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</si>
  <si>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</si>
  <si>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</si>
  <si>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</si>
  <si>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</si>
  <si>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</si>
  <si>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</si>
  <si>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</si>
  <si>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</si>
  <si>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</si>
  <si>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</si>
  <si>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</si>
  <si>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</si>
  <si>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</si>
  <si>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</si>
  <si>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</si>
  <si>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</si>
  <si>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</si>
  <si>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</si>
  <si>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</si>
  <si>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</si>
  <si>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</si>
  <si>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</si>
  <si>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</si>
  <si>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</si>
  <si>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</si>
  <si>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</si>
  <si>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</si>
  <si>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</si>
  <si>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</si>
  <si>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</si>
  <si>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</si>
  <si>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</si>
  <si>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</si>
  <si>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</si>
  <si>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</si>
  <si>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</si>
  <si>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</si>
  <si>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</si>
  <si>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</si>
  <si>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</si>
  <si>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</si>
  <si>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</si>
  <si>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</si>
  <si>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</si>
  <si>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</si>
  <si>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</si>
  <si>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</si>
  <si>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</si>
  <si>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</si>
  <si>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</si>
  <si>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</si>
  <si>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</si>
  <si>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</si>
  <si>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</si>
  <si>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</si>
  <si>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</si>
  <si>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</si>
  <si>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</si>
  <si>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</si>
  <si>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</si>
  <si>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</si>
  <si>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</si>
  <si>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</si>
  <si>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</si>
  <si>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</si>
  <si>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</si>
  <si>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</si>
  <si>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</si>
  <si>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</si>
  <si>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</si>
  <si>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</si>
  <si>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</si>
  <si>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</si>
  <si>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</si>
  <si>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</si>
  <si>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</si>
  <si>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</si>
  <si>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</si>
  <si>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</si>
  <si>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</si>
  <si>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</si>
  <si>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</si>
  <si>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</si>
  <si>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</si>
  <si>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</si>
  <si>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</si>
  <si>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</si>
  <si>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</si>
  <si>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</si>
  <si>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</si>
  <si>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</si>
  <si>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</si>
  <si>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</si>
  <si>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</si>
  <si>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</si>
  <si>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</si>
  <si>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</si>
  <si>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</si>
  <si>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</si>
  <si>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</si>
  <si>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</si>
  <si>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</si>
  <si>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</si>
  <si>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</si>
  <si>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</si>
  <si>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</si>
  <si>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</si>
  <si>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</si>
  <si>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</si>
  <si>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</si>
  <si>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</si>
  <si>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</si>
  <si>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</si>
  <si>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</si>
  <si>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</si>
  <si>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</si>
  <si>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</si>
  <si>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</si>
  <si>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</si>
  <si>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</si>
  <si>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</si>
  <si>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</si>
  <si>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</si>
  <si>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</si>
  <si>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</si>
  <si>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</si>
  <si>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</si>
  <si>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</si>
  <si>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</si>
  <si>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</si>
  <si>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</si>
  <si>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</si>
  <si>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</si>
  <si>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</si>
  <si>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</si>
  <si>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</si>
  <si>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</si>
  <si>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</si>
  <si>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</si>
  <si>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</si>
  <si>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</si>
  <si>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</si>
  <si>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</si>
  <si>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</si>
  <si>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</si>
  <si>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</si>
  <si>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</si>
  <si>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</si>
  <si>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</si>
  <si>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</si>
  <si>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</si>
  <si>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</si>
  <si>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</si>
  <si>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</si>
  <si>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</si>
  <si>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</si>
  <si>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</si>
  <si>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</si>
  <si>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</si>
  <si>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</si>
  <si>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</si>
  <si>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</si>
  <si>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</si>
  <si>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</si>
  <si>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</si>
  <si>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</si>
  <si>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</si>
  <si>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</si>
  <si>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</si>
  <si>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</si>
  <si>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</si>
  <si>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</si>
  <si>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</si>
  <si>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</si>
  <si>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</si>
  <si>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</si>
  <si>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</si>
  <si>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</si>
  <si>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</si>
  <si>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</si>
  <si>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</si>
  <si>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</si>
  <si>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</si>
  <si>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</si>
  <si>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</si>
  <si>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</si>
  <si>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</si>
  <si>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</si>
  <si>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</si>
  <si>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</si>
  <si>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</si>
  <si>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</si>
  <si>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</si>
  <si>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</si>
  <si>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</si>
  <si>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</si>
  <si>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</si>
  <si>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</si>
  <si>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</si>
  <si>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</si>
  <si>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</si>
  <si>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</si>
  <si>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</si>
  <si>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</si>
  <si>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</si>
  <si>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</si>
  <si>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</si>
  <si>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</si>
  <si>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</si>
  <si>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</si>
  <si>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</si>
  <si>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</si>
  <si>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</si>
  <si>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</si>
  <si>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</si>
  <si>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</si>
  <si>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</si>
  <si>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</si>
  <si>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</si>
  <si>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</si>
  <si>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</si>
  <si>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</si>
  <si>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</si>
  <si>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</si>
  <si>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</si>
  <si>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</si>
  <si>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</si>
  <si>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</si>
  <si>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</si>
  <si>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</si>
  <si>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</si>
  <si>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</si>
  <si>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</si>
  <si>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</si>
  <si>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</si>
  <si>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</si>
  <si>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</si>
  <si>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</si>
  <si>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</si>
  <si>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</si>
  <si>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</si>
  <si>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</si>
  <si>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</si>
  <si>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</si>
  <si>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</si>
  <si>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</si>
  <si>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</si>
  <si>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</si>
  <si>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</si>
  <si>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</si>
  <si>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</si>
  <si>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</si>
  <si>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</si>
  <si>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</si>
  <si>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</si>
  <si>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</si>
  <si>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</si>
  <si>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</si>
  <si>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</si>
  <si>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</si>
  <si>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</si>
  <si>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</si>
  <si>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</si>
  <si>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</si>
  <si>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</si>
  <si>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</si>
  <si>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</si>
  <si>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</si>
  <si>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</si>
  <si>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</si>
  <si>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</si>
  <si>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</si>
  <si>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</si>
  <si>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</si>
  <si>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</si>
  <si>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</si>
  <si>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</si>
  <si>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</si>
  <si>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</si>
  <si>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</si>
  <si>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</si>
  <si>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</si>
  <si>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</si>
  <si>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</si>
  <si>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</si>
  <si>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</si>
  <si>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</si>
  <si>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</si>
  <si>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</si>
  <si>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</si>
  <si>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</si>
  <si>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</si>
  <si>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</si>
  <si>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</si>
  <si>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</si>
  <si>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</si>
  <si>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</si>
  <si>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</si>
  <si>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</si>
  <si>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</si>
  <si>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</si>
  <si>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</si>
  <si>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</si>
  <si>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</si>
  <si>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</si>
  <si>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</si>
  <si>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</si>
  <si>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</si>
  <si>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</si>
  <si>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</si>
  <si>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</si>
  <si>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</si>
  <si>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</si>
  <si>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</si>
  <si>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</si>
  <si>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</si>
  <si>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</si>
  <si>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</si>
  <si>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</si>
  <si>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</si>
  <si>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</si>
  <si>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</si>
  <si>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</si>
  <si>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</si>
  <si>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</si>
  <si>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</si>
  <si>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</si>
  <si>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</si>
  <si>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</si>
  <si>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</si>
  <si>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</si>
  <si>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</si>
  <si>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</si>
  <si>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</si>
  <si>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</si>
  <si>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</si>
  <si>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</si>
  <si>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</si>
  <si>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</si>
  <si>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</si>
  <si>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</si>
  <si>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</si>
  <si>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</si>
  <si>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</si>
  <si>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</si>
  <si>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</si>
  <si>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</si>
  <si>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</si>
  <si>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</si>
  <si>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</si>
  <si>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</si>
  <si>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</si>
  <si>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</si>
  <si>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</si>
  <si>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</si>
  <si>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</si>
  <si>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</si>
  <si>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</si>
  <si>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</si>
  <si>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</si>
  <si>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</si>
  <si>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</si>
  <si>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</si>
  <si>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</si>
  <si>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</si>
  <si>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</si>
  <si>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</si>
  <si>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</si>
  <si>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</si>
  <si>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</si>
  <si>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</si>
  <si>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</si>
  <si>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</si>
  <si>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</si>
  <si>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</si>
  <si>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</si>
  <si>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</si>
  <si>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</si>
  <si>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</si>
  <si>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</si>
  <si>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</si>
  <si>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</si>
  <si>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</si>
  <si>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</si>
  <si>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</si>
  <si>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</si>
  <si>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</si>
  <si>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</si>
  <si>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</si>
  <si>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</si>
  <si>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</si>
  <si>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</si>
  <si>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</si>
  <si>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</si>
  <si>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</si>
  <si>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</si>
  <si>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</si>
  <si>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</si>
  <si>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</si>
  <si>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</si>
  <si>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</si>
  <si>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</si>
  <si>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</si>
  <si>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</si>
  <si>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</si>
  <si>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</si>
  <si>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</si>
  <si>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</si>
  <si>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</si>
  <si>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</si>
  <si>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</si>
  <si>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</si>
  <si>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</si>
  <si>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</si>
  <si>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</si>
  <si>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</si>
  <si>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</si>
  <si>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</si>
  <si>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</si>
  <si>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</si>
  <si>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</si>
  <si>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</si>
  <si>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</si>
  <si>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</si>
  <si>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</si>
  <si>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</si>
  <si>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</si>
  <si>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</si>
  <si>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</si>
  <si>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</si>
  <si>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</si>
  <si>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</si>
  <si>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</si>
  <si>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</si>
  <si>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</si>
  <si>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</si>
  <si>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</si>
  <si>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</si>
  <si>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</si>
  <si>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</si>
  <si>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</si>
  <si>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</si>
  <si>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</si>
  <si>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</si>
  <si>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</si>
  <si>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</si>
  <si>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</si>
  <si>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</si>
  <si>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</si>
  <si>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</si>
  <si>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</si>
  <si>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</si>
  <si>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</si>
  <si>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</si>
  <si>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</si>
  <si>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</si>
  <si>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</si>
  <si>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</si>
  <si>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</si>
  <si>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</si>
  <si>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</si>
  <si>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</si>
  <si>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</si>
  <si>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</si>
  <si>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</si>
  <si>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</si>
  <si>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</si>
  <si>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</si>
  <si>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</si>
  <si>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</si>
  <si>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</si>
  <si>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</si>
  <si>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</si>
  <si>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</si>
  <si>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</si>
  <si>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</si>
  <si>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</si>
  <si>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</si>
  <si>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</si>
  <si>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</si>
  <si>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</si>
  <si>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</si>
  <si>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</si>
  <si>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</si>
  <si>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</si>
  <si>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</si>
  <si>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</si>
  <si>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</si>
  <si>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</si>
  <si>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</si>
  <si>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</si>
  <si>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</si>
  <si>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</si>
  <si>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</si>
  <si>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</si>
  <si>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</si>
  <si>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</si>
  <si>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</si>
  <si>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</si>
  <si>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</si>
  <si>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</si>
  <si>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</si>
  <si>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</si>
  <si>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</si>
  <si>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</si>
  <si>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</si>
  <si>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</si>
  <si>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</si>
  <si>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</si>
  <si>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</si>
  <si>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</si>
  <si>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</si>
  <si>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</si>
  <si>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</si>
  <si>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</si>
  <si>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</si>
  <si>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</si>
  <si>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</si>
  <si>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</si>
  <si>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</si>
  <si>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</si>
  <si>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</si>
  <si>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</si>
  <si>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</si>
  <si>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</si>
  <si>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</si>
  <si>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</si>
  <si>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</si>
  <si>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</si>
  <si>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</si>
  <si>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</si>
  <si>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</si>
  <si>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</si>
  <si>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</si>
  <si>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</si>
  <si>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</si>
  <si>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</si>
  <si>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</si>
  <si>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</si>
  <si>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</si>
  <si>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</si>
  <si>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</si>
  <si>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</si>
  <si>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</si>
  <si>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</si>
  <si>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</si>
  <si>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</si>
  <si>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</si>
  <si>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</si>
  <si>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</si>
  <si>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</si>
  <si>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</si>
  <si>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</si>
  <si>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</si>
  <si>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</si>
  <si>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</si>
  <si>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</si>
  <si>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</si>
  <si>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</si>
  <si>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</si>
  <si>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</si>
  <si>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</si>
  <si>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</si>
  <si>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</si>
  <si>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</si>
  <si>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</si>
  <si>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</si>
  <si>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</si>
  <si>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</si>
  <si>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</si>
  <si>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</si>
  <si>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</si>
  <si>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</si>
  <si>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</si>
  <si>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</si>
  <si>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</si>
  <si>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</si>
  <si>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</si>
  <si>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</si>
  <si>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</si>
  <si>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</si>
  <si>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</si>
  <si>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</si>
  <si>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</si>
  <si>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</si>
  <si>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</si>
  <si>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</si>
  <si>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</si>
  <si>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</si>
  <si>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</si>
  <si>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</si>
  <si>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</si>
  <si>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</si>
  <si>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</si>
  <si>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</si>
  <si>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</si>
  <si>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</si>
  <si>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</si>
  <si>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</si>
  <si>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</si>
  <si>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</si>
  <si>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</si>
  <si>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</si>
  <si>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</si>
  <si>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</si>
  <si>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</si>
  <si>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</si>
  <si>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</si>
  <si>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</si>
  <si>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</si>
  <si>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</si>
  <si>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</si>
  <si>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</si>
  <si>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</si>
  <si>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</si>
  <si>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</si>
  <si>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</si>
  <si>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</si>
  <si>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</si>
  <si>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</si>
  <si>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</si>
  <si>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</si>
  <si>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</si>
  <si>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</si>
  <si>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</si>
  <si>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</si>
  <si>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</si>
  <si>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</si>
  <si>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</si>
  <si>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</si>
  <si>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</si>
  <si>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</si>
  <si>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</si>
  <si>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</si>
  <si>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</si>
  <si>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</si>
  <si>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</si>
  <si>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</si>
  <si>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</si>
  <si>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</si>
  <si>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</si>
  <si>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</si>
  <si>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</si>
  <si>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</si>
  <si>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</si>
  <si>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</si>
  <si>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</si>
  <si>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</si>
  <si>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</si>
  <si>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</si>
  <si>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</si>
  <si>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</si>
  <si>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</si>
  <si>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</si>
  <si>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</si>
  <si>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</si>
  <si>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</si>
  <si>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</si>
  <si>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</si>
  <si>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</si>
  <si>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</si>
  <si>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</si>
  <si>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</si>
  <si>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</si>
  <si>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</si>
  <si>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</si>
  <si>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</si>
  <si>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</si>
  <si>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</si>
  <si>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</si>
  <si>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</si>
  <si>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</si>
  <si>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</si>
  <si>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</si>
  <si>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</si>
  <si>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</si>
  <si>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</si>
  <si>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</si>
  <si>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</si>
  <si>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</si>
  <si>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</si>
  <si>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</si>
  <si>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</si>
  <si>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</si>
  <si>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</si>
  <si>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</si>
  <si>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</si>
  <si>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</si>
  <si>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</si>
  <si>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</si>
  <si>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</si>
  <si>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</si>
  <si>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</si>
  <si>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</si>
  <si>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</si>
  <si>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</si>
  <si>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</si>
  <si>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</si>
  <si>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</si>
  <si>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</si>
  <si>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</si>
  <si>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</si>
  <si>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</si>
  <si>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</si>
  <si>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</si>
  <si>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</si>
  <si>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</si>
  <si>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</si>
  <si>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</si>
  <si>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</si>
  <si>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</si>
  <si>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</si>
  <si>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</si>
  <si>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</si>
  <si>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</si>
  <si>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</si>
  <si>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</si>
  <si>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</si>
  <si>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</si>
  <si>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</si>
  <si>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</si>
  <si>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</si>
  <si>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</si>
  <si>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</si>
  <si>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</si>
  <si>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</si>
  <si>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</si>
  <si>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</si>
  <si>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</si>
  <si>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</si>
  <si>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</si>
  <si>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</si>
  <si>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</si>
  <si>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</si>
  <si>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</si>
  <si>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</si>
  <si>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</si>
  <si>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</si>
  <si>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</si>
  <si>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</si>
  <si>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</si>
  <si>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</si>
  <si>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</si>
  <si>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</si>
  <si>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</si>
  <si>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</si>
  <si>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</si>
  <si>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</si>
  <si>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</si>
  <si>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</si>
  <si>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</si>
  <si>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</si>
  <si>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</si>
  <si>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</si>
  <si>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</si>
  <si>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</si>
  <si>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</si>
  <si>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</si>
  <si>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</si>
  <si>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</si>
  <si>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</si>
  <si>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</si>
  <si>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</si>
  <si>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</si>
  <si>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</si>
  <si>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</si>
  <si>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</si>
  <si>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</si>
  <si>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</si>
  <si>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</si>
  <si>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</si>
  <si>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</si>
  <si>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</si>
  <si>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</si>
  <si>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</si>
  <si>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</si>
  <si>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</si>
  <si>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</si>
  <si>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</si>
  <si>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</si>
  <si>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</si>
  <si>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</si>
  <si>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</si>
  <si>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</si>
  <si>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</si>
  <si>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</si>
  <si>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</si>
  <si>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</si>
  <si>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</si>
  <si>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</si>
  <si>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</si>
  <si>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</si>
  <si>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</si>
  <si>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</si>
  <si>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</si>
  <si>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</si>
  <si>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</si>
  <si>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</si>
  <si>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</si>
  <si>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</si>
  <si>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</si>
  <si>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</si>
  <si>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</si>
  <si>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</si>
  <si>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</si>
  <si>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</si>
  <si>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</si>
  <si>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</si>
  <si>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</si>
  <si>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</si>
  <si>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</si>
  <si>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</si>
  <si>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</si>
  <si>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</si>
  <si>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</si>
  <si>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</si>
  <si>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</si>
  <si>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</si>
  <si>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</si>
  <si>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</si>
  <si>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</si>
  <si>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</si>
  <si>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</si>
  <si>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</si>
  <si>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</si>
  <si>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</si>
  <si>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</si>
  <si>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</si>
  <si>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</si>
  <si>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</si>
  <si>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</si>
  <si>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</si>
  <si>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</si>
  <si>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</si>
  <si>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</si>
  <si>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</si>
  <si>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</si>
  <si>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</si>
  <si>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</si>
  <si>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</si>
  <si>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</si>
  <si>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</si>
  <si>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</si>
  <si>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</si>
  <si>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</si>
  <si>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</si>
  <si>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</si>
  <si>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</si>
  <si>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</si>
  <si>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</si>
  <si>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</si>
  <si>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</si>
  <si>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</si>
  <si>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</si>
  <si>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</si>
  <si>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</si>
  <si>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</si>
  <si>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</si>
  <si>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</si>
  <si>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</si>
  <si>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</si>
  <si>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</si>
  <si>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</si>
  <si>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</si>
  <si>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</si>
  <si>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</si>
  <si>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</si>
  <si>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</si>
  <si>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</si>
  <si>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</si>
  <si>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</si>
  <si>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</si>
  <si>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</si>
  <si>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</si>
  <si>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</si>
  <si>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</si>
  <si>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</si>
  <si>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</si>
  <si>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</si>
  <si>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</si>
  <si>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</si>
  <si>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</si>
  <si>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</si>
  <si>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</si>
  <si>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</si>
  <si>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</si>
  <si>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</si>
  <si>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</si>
  <si>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</si>
  <si>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</si>
  <si>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</si>
  <si>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</si>
  <si>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</si>
  <si>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</si>
  <si>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</si>
  <si>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</si>
  <si>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</si>
  <si>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</si>
  <si>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</si>
  <si>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</si>
  <si>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</si>
  <si>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</si>
  <si>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</si>
  <si>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</si>
  <si>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</si>
  <si>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</si>
  <si>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</si>
  <si>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</si>
  <si>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</si>
  <si>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</si>
  <si>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</si>
  <si>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</si>
  <si>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</si>
  <si>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</si>
  <si>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</si>
  <si>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</si>
  <si>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</si>
  <si>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</si>
  <si>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</si>
  <si>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</si>
  <si>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</si>
  <si>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</si>
  <si>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</si>
  <si>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</si>
  <si>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</si>
  <si>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</si>
  <si>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</si>
  <si>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</si>
  <si>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</si>
  <si>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</si>
  <si>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</si>
  <si>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</si>
  <si>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</si>
  <si>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</si>
  <si>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</si>
  <si>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</si>
  <si>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</si>
  <si>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</si>
  <si>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</si>
  <si>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</si>
  <si>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</si>
  <si>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</si>
  <si>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</si>
  <si>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</si>
  <si>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</si>
  <si>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</si>
  <si>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</si>
  <si>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</si>
  <si>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</si>
  <si>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</si>
  <si>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</si>
  <si>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</si>
  <si>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</si>
  <si>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</si>
  <si>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</si>
  <si>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</si>
  <si>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</si>
  <si>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</si>
  <si>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</si>
  <si>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</si>
  <si>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</si>
  <si>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</si>
  <si>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</si>
  <si>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</si>
  <si>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</si>
  <si>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</si>
  <si>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</si>
  <si>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</si>
  <si>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</si>
  <si>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</si>
  <si>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</si>
  <si>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</si>
  <si>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</si>
  <si>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</si>
  <si>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</si>
  <si>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</si>
  <si>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</si>
  <si>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</si>
  <si>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</si>
  <si>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</si>
  <si>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</si>
  <si>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</si>
  <si>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</si>
  <si>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</si>
  <si>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</si>
  <si>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</si>
  <si>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</si>
  <si>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</si>
  <si>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</si>
  <si>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</si>
  <si>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</si>
  <si>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</si>
  <si>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</si>
  <si>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</si>
  <si>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</si>
  <si>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</si>
  <si>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</si>
  <si>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</si>
  <si>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</si>
  <si>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</si>
  <si>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</si>
  <si>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</si>
  <si>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</si>
  <si>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</si>
  <si>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</si>
  <si>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</si>
  <si>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</si>
  <si>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</si>
  <si>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</si>
  <si>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</si>
  <si>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</si>
  <si>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</si>
  <si>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</si>
  <si>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</si>
  <si>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</si>
  <si>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</si>
  <si>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</si>
  <si>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</si>
  <si>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</si>
  <si>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</si>
  <si>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</si>
  <si>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</si>
  <si>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</si>
  <si>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</si>
  <si>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</si>
  <si>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</si>
  <si>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</si>
  <si>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</si>
  <si>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</si>
  <si>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</si>
  <si>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</si>
  <si>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</si>
  <si>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</si>
  <si>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</si>
  <si>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</si>
  <si>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</si>
  <si>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</si>
  <si>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</si>
  <si>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</si>
  <si>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</si>
  <si>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</si>
  <si>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</si>
  <si>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</si>
  <si>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</si>
  <si>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</si>
  <si>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</si>
  <si>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</si>
  <si>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</si>
  <si>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</si>
  <si>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</si>
  <si>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</si>
  <si>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</si>
  <si>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</si>
  <si>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</si>
  <si>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</si>
  <si>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</si>
  <si>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</si>
  <si>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</si>
  <si>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</si>
  <si>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</si>
  <si>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</si>
  <si>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</si>
  <si>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</si>
  <si>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</si>
  <si>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</si>
  <si>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</si>
  <si>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</si>
  <si>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</si>
  <si>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</si>
  <si>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</si>
  <si>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</si>
  <si>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</si>
  <si>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</si>
  <si>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</si>
  <si>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</si>
  <si>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</si>
  <si>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</si>
  <si>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</si>
  <si>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</si>
  <si>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</si>
  <si>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</si>
  <si>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</si>
  <si>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</si>
  <si>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</si>
  <si>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</si>
  <si>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</si>
  <si>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</si>
  <si>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</si>
  <si>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</si>
  <si>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</si>
  <si>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</si>
  <si>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</si>
  <si>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</si>
  <si>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</si>
  <si>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</si>
  <si>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</si>
  <si>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</si>
  <si>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</si>
  <si>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</si>
  <si>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</si>
  <si>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</si>
  <si>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</si>
  <si>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</si>
  <si>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</si>
  <si>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</si>
  <si>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</si>
  <si>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</si>
  <si>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</si>
  <si>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</si>
  <si>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</si>
  <si>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</si>
  <si>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</si>
  <si>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</si>
  <si>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</si>
  <si>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</si>
  <si>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</si>
  <si>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</si>
  <si>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</si>
  <si>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</si>
  <si>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</si>
  <si>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</si>
  <si>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</si>
  <si>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</si>
  <si>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</si>
  <si>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</si>
  <si>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</si>
  <si>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</si>
  <si>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</si>
  <si>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</si>
  <si>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</si>
  <si>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</si>
  <si>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</si>
  <si>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</si>
  <si>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</si>
  <si>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</si>
  <si>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</si>
  <si>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</si>
  <si>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</si>
  <si>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</si>
  <si>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</si>
  <si>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</si>
  <si>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</si>
  <si>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</si>
  <si>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</si>
  <si>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</si>
  <si>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</si>
  <si>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</si>
  <si>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</si>
  <si>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</si>
  <si>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</si>
  <si>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</si>
  <si>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</si>
  <si>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</si>
  <si>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</si>
  <si>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</si>
  <si>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</si>
  <si>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</si>
  <si>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</si>
  <si>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</si>
  <si>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</si>
  <si>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</si>
  <si>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</si>
  <si>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</si>
  <si>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</si>
  <si>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</si>
  <si>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</si>
  <si>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</si>
  <si>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</si>
  <si>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</si>
  <si>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</si>
  <si>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</si>
  <si>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</si>
  <si>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</si>
  <si>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</si>
  <si>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</si>
  <si>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</si>
  <si>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</si>
  <si>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</si>
  <si>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</si>
  <si>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</si>
  <si>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</si>
  <si>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</si>
  <si>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</si>
  <si>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</si>
  <si>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</si>
  <si>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</si>
  <si>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</si>
  <si>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</si>
  <si>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</si>
  <si>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</si>
  <si>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</si>
  <si>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</si>
  <si>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</si>
  <si>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</si>
  <si>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</si>
  <si>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</si>
  <si>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</si>
  <si>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</si>
  <si>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</si>
  <si>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</si>
  <si>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</si>
  <si>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</si>
  <si>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</si>
  <si>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</si>
  <si>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</si>
  <si>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</si>
  <si>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</si>
  <si>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</si>
  <si>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</si>
  <si>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</si>
  <si>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</si>
  <si>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</si>
  <si>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</si>
  <si>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</si>
  <si>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</si>
  <si>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</si>
  <si>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</si>
  <si>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</si>
  <si>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</si>
  <si>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</si>
  <si>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</si>
  <si>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</si>
  <si>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</si>
  <si>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</si>
  <si>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</si>
  <si>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</si>
  <si>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</si>
  <si>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</si>
  <si>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</si>
  <si>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</si>
  <si>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</si>
  <si>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</si>
  <si>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</si>
  <si>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</si>
  <si>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</si>
  <si>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</si>
  <si>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</si>
  <si>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</si>
  <si>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</si>
  <si>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</si>
  <si>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</si>
  <si>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</si>
  <si>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</si>
  <si>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</si>
  <si>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</si>
  <si>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</si>
  <si>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</si>
  <si>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</si>
  <si>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</si>
  <si>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</si>
  <si>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</si>
  <si>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</si>
  <si>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</si>
  <si>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</si>
  <si>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</si>
  <si>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</si>
  <si>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</si>
  <si>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</si>
  <si>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</si>
  <si>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</si>
  <si>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</si>
  <si>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</si>
  <si>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</si>
  <si>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</si>
  <si>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</si>
  <si>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</si>
  <si>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</si>
  <si>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</si>
  <si>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</si>
  <si>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</si>
  <si>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</si>
  <si>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</si>
  <si>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</si>
  <si>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</si>
  <si>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</si>
  <si>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</si>
  <si>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</si>
  <si>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</si>
  <si>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</si>
  <si>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</si>
  <si>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</si>
  <si>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</si>
  <si>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</si>
  <si>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</si>
  <si>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</si>
  <si>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</si>
  <si>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</si>
  <si>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</si>
  <si>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</si>
  <si>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</si>
  <si>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</si>
  <si>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</si>
  <si>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</si>
  <si>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</si>
  <si>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</si>
  <si>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</si>
  <si>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</si>
  <si>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</si>
  <si>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</si>
  <si>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</si>
  <si>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</si>
  <si>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</si>
  <si>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</si>
  <si>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</si>
  <si>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</si>
  <si>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</si>
  <si>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</si>
  <si>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</si>
  <si>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</si>
  <si>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</si>
  <si>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</si>
  <si>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</si>
  <si>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</si>
  <si>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</si>
  <si>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</si>
  <si>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</si>
  <si>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</si>
  <si>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</si>
  <si>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</si>
  <si>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</si>
  <si>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</si>
  <si>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</si>
  <si>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</si>
  <si>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</si>
  <si>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</si>
  <si>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</si>
  <si>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</si>
  <si>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</si>
  <si>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</si>
  <si>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</si>
  <si>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</si>
  <si>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</si>
  <si>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</si>
  <si>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</si>
  <si>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</si>
  <si>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</si>
  <si>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</si>
  <si>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</si>
  <si>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</si>
  <si>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</si>
  <si>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</si>
  <si>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</si>
  <si>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</si>
  <si>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</si>
  <si>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</si>
  <si>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</si>
  <si>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</si>
  <si>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</si>
  <si>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</si>
  <si>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</si>
  <si>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</si>
  <si>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</si>
  <si>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</si>
  <si>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</si>
  <si>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</si>
  <si>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</si>
  <si>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</si>
  <si>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</si>
  <si>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</si>
  <si>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</si>
  <si>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</si>
  <si>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</si>
  <si>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</si>
  <si>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</si>
  <si>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</si>
  <si>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</si>
  <si>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</si>
  <si>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</si>
  <si>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</si>
  <si>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</si>
  <si>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</si>
  <si>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</si>
  <si>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</si>
  <si>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</si>
  <si>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</si>
  <si>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</si>
  <si>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</si>
  <si>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</si>
  <si>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</si>
  <si>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</si>
  <si>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</si>
  <si>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</si>
  <si>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</si>
  <si>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</si>
  <si>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</si>
  <si>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</si>
  <si>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</si>
  <si>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</si>
  <si>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</si>
  <si>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</si>
  <si>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</si>
  <si>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</si>
  <si>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</si>
  <si>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</si>
  <si>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</si>
  <si>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</si>
  <si>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</si>
  <si>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</si>
  <si>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</si>
  <si>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</si>
  <si>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</si>
  <si>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</si>
  <si>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</si>
  <si>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</si>
  <si>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</si>
  <si>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</si>
  <si>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</si>
  <si>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</si>
  <si>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</si>
  <si>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</si>
  <si>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</si>
  <si>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</si>
  <si>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</si>
  <si>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</si>
  <si>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</si>
  <si>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</si>
  <si>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</si>
  <si>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</si>
  <si>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</si>
  <si>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</si>
  <si>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</si>
  <si>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</si>
  <si>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</si>
  <si>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</si>
  <si>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</si>
  <si>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</si>
  <si>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</si>
  <si>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</si>
  <si>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</si>
  <si>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</si>
  <si>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</si>
  <si>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</si>
  <si>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</si>
  <si>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</si>
  <si>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</si>
  <si>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</si>
  <si>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</si>
  <si>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</si>
  <si>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</si>
  <si>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</si>
  <si>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</si>
  <si>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</si>
  <si>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</si>
  <si>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</si>
  <si>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</si>
  <si>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</si>
  <si>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</si>
  <si>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</si>
  <si>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</si>
  <si>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</si>
  <si>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</si>
  <si>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</si>
  <si>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</si>
  <si>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</si>
  <si>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</si>
  <si>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</si>
  <si>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</si>
  <si>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</si>
  <si>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</si>
  <si>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</si>
  <si>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</si>
  <si>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</si>
  <si>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</si>
  <si>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</si>
  <si>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</si>
  <si>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</si>
  <si>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</si>
  <si>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</si>
  <si>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</si>
  <si>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</si>
  <si>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</si>
  <si>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</si>
  <si>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</si>
  <si>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</si>
  <si>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</si>
  <si>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</si>
  <si>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</si>
  <si>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</si>
  <si>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</si>
  <si>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</si>
  <si>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</si>
  <si>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</si>
  <si>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</si>
  <si>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</si>
  <si>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</si>
  <si>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</si>
  <si>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</si>
  <si>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</si>
  <si>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</si>
  <si>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</si>
  <si>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</si>
  <si>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</si>
  <si>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</si>
  <si>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</si>
  <si>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</si>
  <si>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</si>
  <si>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</si>
  <si>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</si>
  <si>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</si>
  <si>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</si>
  <si>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</si>
  <si>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</si>
  <si>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</si>
  <si>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</si>
  <si>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</si>
  <si>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</si>
  <si>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</si>
  <si>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</si>
  <si>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</si>
  <si>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</si>
  <si>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</si>
  <si>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</si>
  <si>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</si>
  <si>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</si>
  <si>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</si>
  <si>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</si>
  <si>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</si>
  <si>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</si>
  <si>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</si>
  <si>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</si>
  <si>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</si>
  <si>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</si>
  <si>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</si>
  <si>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</si>
  <si>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</si>
  <si>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</si>
  <si>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</si>
  <si>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</si>
  <si>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</si>
  <si>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</si>
  <si>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</si>
  <si>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</si>
  <si>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</si>
  <si>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</si>
  <si>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</si>
  <si>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</si>
  <si>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</si>
  <si>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</si>
  <si>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</si>
  <si>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</si>
  <si>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</si>
  <si>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</si>
  <si>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</si>
  <si>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</si>
  <si>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</si>
  <si>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</si>
  <si>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</si>
  <si>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</si>
  <si>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</si>
  <si>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</si>
  <si>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</si>
  <si>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</si>
  <si>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</si>
  <si>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</si>
  <si>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</si>
  <si>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</si>
  <si>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</si>
  <si>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</si>
  <si>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</si>
  <si>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</si>
  <si>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</si>
  <si>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</si>
  <si>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</si>
  <si>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</si>
  <si>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</si>
  <si>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</si>
  <si>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</si>
  <si>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</si>
  <si>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</si>
  <si>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</si>
  <si>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</si>
  <si>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</si>
  <si>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</si>
  <si>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</si>
  <si>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</si>
  <si>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</si>
  <si>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</si>
  <si>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</si>
  <si>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</si>
  <si>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</si>
  <si>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</si>
  <si>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</si>
  <si>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</si>
  <si>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</si>
  <si>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</si>
  <si>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</si>
  <si>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</si>
  <si>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</si>
  <si>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</si>
  <si>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</si>
  <si>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</si>
  <si>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</si>
  <si>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</si>
  <si>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</si>
  <si>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</si>
  <si>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</si>
  <si>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</si>
  <si>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</si>
  <si>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</si>
  <si>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</si>
  <si>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</si>
  <si>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</si>
  <si>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</si>
  <si>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</si>
  <si>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</si>
  <si>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</si>
  <si>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</si>
  <si>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</si>
  <si>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</si>
  <si>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</si>
  <si>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</si>
  <si>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</si>
  <si>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</si>
  <si>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</si>
  <si>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</si>
  <si>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</si>
  <si>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</si>
  <si>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</si>
  <si>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</si>
  <si>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</si>
  <si>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</si>
  <si>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</si>
  <si>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</si>
  <si>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</si>
  <si>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</si>
  <si>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</si>
  <si>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</si>
  <si>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</si>
  <si>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</si>
  <si>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</si>
  <si>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</si>
  <si>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</si>
  <si>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</si>
  <si>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</si>
  <si>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</si>
  <si>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</si>
  <si>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</si>
  <si>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</si>
  <si>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</si>
  <si>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</si>
  <si>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</si>
  <si>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</si>
  <si>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</si>
  <si>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</si>
  <si>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</si>
  <si>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</si>
  <si>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</si>
  <si>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</si>
  <si>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</si>
  <si>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</si>
  <si>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</si>
  <si>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</si>
  <si>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</si>
  <si>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</si>
  <si>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</si>
  <si>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</si>
  <si>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</si>
  <si>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</si>
  <si>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</si>
  <si>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</si>
  <si>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</si>
  <si>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</si>
  <si>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</si>
  <si>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</si>
  <si>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</si>
  <si>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</si>
  <si>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</si>
  <si>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</si>
  <si>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</si>
  <si>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</si>
  <si>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</si>
  <si>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</si>
  <si>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</si>
  <si>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</si>
  <si>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</si>
  <si>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</si>
  <si>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</si>
  <si>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</si>
  <si>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</si>
  <si>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</si>
  <si>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</si>
  <si>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</si>
  <si>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</si>
  <si>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</si>
  <si>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</si>
  <si>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</si>
  <si>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</si>
  <si>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</si>
  <si>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</si>
  <si>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</si>
  <si>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</si>
  <si>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</si>
  <si>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</si>
  <si>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</si>
  <si>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</si>
  <si>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</si>
  <si>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</si>
  <si>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</si>
  <si>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</si>
  <si>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</si>
  <si>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</si>
  <si>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</si>
  <si>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</si>
  <si>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</si>
  <si>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</si>
  <si>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</si>
  <si>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</si>
  <si>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</si>
  <si>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</si>
  <si>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</si>
  <si>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</si>
  <si>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</si>
  <si>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</si>
  <si>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</si>
  <si>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</si>
  <si>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</si>
  <si>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</si>
  <si>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</si>
  <si>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</si>
  <si>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</si>
  <si>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</si>
  <si>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</si>
  <si>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</si>
  <si>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</si>
  <si>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</si>
  <si>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</si>
  <si>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</si>
  <si>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</si>
  <si>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</si>
  <si>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</si>
  <si>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</si>
  <si>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</si>
  <si>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</si>
  <si>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</si>
  <si>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</si>
  <si>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</si>
  <si>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</si>
  <si>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</si>
  <si>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</si>
  <si>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</si>
  <si>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</si>
  <si>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</si>
  <si>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</si>
  <si>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</si>
  <si>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</si>
  <si>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</si>
  <si>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</si>
  <si>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</si>
  <si>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</si>
  <si>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</si>
  <si>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</si>
  <si>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</si>
  <si>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</si>
  <si>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</si>
  <si>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</si>
  <si>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</si>
  <si>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</si>
  <si>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</si>
  <si>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</si>
  <si>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</si>
  <si>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</si>
  <si>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</si>
  <si>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</si>
  <si>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</si>
  <si>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</si>
  <si>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</si>
  <si>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</si>
  <si>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</si>
  <si>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</si>
  <si>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</si>
  <si>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</si>
  <si>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</si>
  <si>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</si>
  <si>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</si>
  <si>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</si>
  <si>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</si>
  <si>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</si>
  <si>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</si>
  <si>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</si>
  <si>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</si>
  <si>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</si>
  <si>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</si>
  <si>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</si>
  <si>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</si>
  <si>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</si>
  <si>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</si>
  <si>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</si>
  <si>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</si>
  <si>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</si>
  <si>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</si>
  <si>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</si>
  <si>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</si>
  <si>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</si>
  <si>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</si>
  <si>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</si>
  <si>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</si>
  <si>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</si>
  <si>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</si>
  <si>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</si>
  <si>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</si>
  <si>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</si>
  <si>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</si>
  <si>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</si>
  <si>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</si>
  <si>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</si>
  <si>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</si>
  <si>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</si>
  <si>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</si>
  <si>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</si>
  <si>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</si>
  <si>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</si>
  <si>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</si>
  <si>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</si>
  <si>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</si>
  <si>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</si>
  <si>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</si>
  <si>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</si>
  <si>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</si>
  <si>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</si>
  <si>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</si>
  <si>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</si>
  <si>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</si>
  <si>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</si>
  <si>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</si>
  <si>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</si>
  <si>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</si>
  <si>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</si>
  <si>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</si>
  <si>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</si>
  <si>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</si>
  <si>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</si>
  <si>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</si>
  <si>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</si>
  <si>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</si>
  <si>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</si>
  <si>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</si>
  <si>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</si>
  <si>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</si>
  <si>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</si>
  <si>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</si>
  <si>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</si>
  <si>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</si>
  <si>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</si>
  <si>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</si>
  <si>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</si>
  <si>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</si>
  <si>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</si>
  <si>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</si>
  <si>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</si>
  <si>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</si>
  <si>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</si>
  <si>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</si>
  <si>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</si>
  <si>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</si>
  <si>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</si>
  <si>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</si>
  <si>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</si>
  <si>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</si>
  <si>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</si>
  <si>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</si>
  <si>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</si>
  <si>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</si>
  <si>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</si>
  <si>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</si>
  <si>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</si>
  <si>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</si>
  <si>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</si>
  <si>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</si>
  <si>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</si>
  <si>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</si>
  <si>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</si>
  <si>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</si>
  <si>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</si>
  <si>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</si>
  <si>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</si>
  <si>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</si>
  <si>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</si>
  <si>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</si>
  <si>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</si>
  <si>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</si>
  <si>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</si>
  <si>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</si>
  <si>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</si>
  <si>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</si>
  <si>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</si>
  <si>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</si>
  <si>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</si>
  <si>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</si>
  <si>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</si>
  <si>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</si>
  <si>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</si>
  <si>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</si>
  <si>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</si>
  <si>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</si>
  <si>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</si>
  <si>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</si>
  <si>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</si>
  <si>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</si>
  <si>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</si>
  <si>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</si>
  <si>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</si>
  <si>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</si>
  <si>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</si>
  <si>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</si>
  <si>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</si>
  <si>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</si>
  <si>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</si>
  <si>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</si>
  <si>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</si>
  <si>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</si>
  <si>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</si>
  <si>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</si>
  <si>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</si>
  <si>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</si>
  <si>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</si>
  <si>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</si>
  <si>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</si>
  <si>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</si>
  <si>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</si>
  <si>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</si>
  <si>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</si>
  <si>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</si>
  <si>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</si>
  <si>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</si>
  <si>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</si>
  <si>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</si>
  <si>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</si>
  <si>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</si>
  <si>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</si>
  <si>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</si>
  <si>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</si>
  <si>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</si>
  <si>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</si>
  <si>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</si>
  <si>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</si>
  <si>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</si>
  <si>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</si>
  <si>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</si>
  <si>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</si>
  <si>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</si>
  <si>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</si>
  <si>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</si>
  <si>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</si>
  <si>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</si>
  <si>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</si>
  <si>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</si>
  <si>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</si>
  <si>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</si>
  <si>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</si>
  <si>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</si>
  <si>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</si>
  <si>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</si>
  <si>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</si>
  <si>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</si>
  <si>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</si>
  <si>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</si>
  <si>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</si>
  <si>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</si>
  <si>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</si>
  <si>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</si>
  <si>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</si>
  <si>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</si>
  <si>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</si>
  <si>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</si>
  <si>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</si>
  <si>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</si>
  <si>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</si>
  <si>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</si>
  <si>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</si>
  <si>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</si>
  <si>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</si>
  <si>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</si>
  <si>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</si>
  <si>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</si>
  <si>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</si>
  <si>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</si>
  <si>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</si>
  <si>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</si>
  <si>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</si>
  <si>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</si>
  <si>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</si>
  <si>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</si>
  <si>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</si>
  <si>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</si>
  <si>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</si>
  <si>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</si>
  <si>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</si>
  <si>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</si>
  <si>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</si>
  <si>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</si>
  <si>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</si>
  <si>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</si>
  <si>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</si>
  <si>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</si>
  <si>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</si>
  <si>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</si>
  <si>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</si>
  <si>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</si>
  <si>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</si>
  <si>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</si>
  <si>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</si>
  <si>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</si>
  <si>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</si>
  <si>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</si>
  <si>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</si>
  <si>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</si>
  <si>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</si>
  <si>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</si>
  <si>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</si>
  <si>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</si>
  <si>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</si>
  <si>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</si>
  <si>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</si>
  <si>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</si>
  <si>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</si>
  <si>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</si>
  <si>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</si>
  <si>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</si>
  <si>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</si>
  <si>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</si>
  <si>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</si>
  <si>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</si>
  <si>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</si>
  <si>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</si>
  <si>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</si>
  <si>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</si>
  <si>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</si>
  <si>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</si>
  <si>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</si>
  <si>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</si>
  <si>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</si>
  <si>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</si>
  <si>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</si>
  <si>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</si>
  <si>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</si>
  <si>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</si>
  <si>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</si>
  <si>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</si>
  <si>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</si>
  <si>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</si>
  <si>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</si>
  <si>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</si>
  <si>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</si>
  <si>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</si>
  <si>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</si>
  <si>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</si>
  <si>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</si>
  <si>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</si>
  <si>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</si>
  <si>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</si>
  <si>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</si>
  <si>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</si>
  <si>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</si>
  <si>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</si>
  <si>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</si>
  <si>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</si>
  <si>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</si>
  <si>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</si>
  <si>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</si>
  <si>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</si>
  <si>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</si>
  <si>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</si>
  <si>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</si>
  <si>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</si>
  <si>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</si>
  <si>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</si>
  <si>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</si>
  <si>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</si>
  <si>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</si>
  <si>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</si>
  <si>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</si>
  <si>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</si>
  <si>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</si>
  <si>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</si>
  <si>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</si>
  <si>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</si>
  <si>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</si>
  <si>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</si>
  <si>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</si>
  <si>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</si>
  <si>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</si>
  <si>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</si>
  <si>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</si>
  <si>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</si>
  <si>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</si>
  <si>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</si>
  <si>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</si>
  <si>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</si>
  <si>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</si>
  <si>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</si>
  <si>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</si>
  <si>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</si>
  <si>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</si>
  <si>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</si>
  <si>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</si>
  <si>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</si>
  <si>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</si>
  <si>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</si>
  <si>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</si>
  <si>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</si>
  <si>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</si>
  <si>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</si>
  <si>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</si>
  <si>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</si>
  <si>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</si>
  <si>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</si>
  <si>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</si>
  <si>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</si>
  <si>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</si>
  <si>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</si>
  <si>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</si>
  <si>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</si>
  <si>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</si>
  <si>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</si>
  <si>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</si>
  <si>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</si>
  <si>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</si>
  <si>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</si>
  <si>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</si>
  <si>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</si>
  <si>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</si>
  <si>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</si>
  <si>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</si>
  <si>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</si>
  <si>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</si>
  <si>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</si>
  <si>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</si>
  <si>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</si>
  <si>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</si>
  <si>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</si>
  <si>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</si>
  <si>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</si>
  <si>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</si>
  <si>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</si>
  <si>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</si>
  <si>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</si>
  <si>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</si>
  <si>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</si>
  <si>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</si>
  <si>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</si>
  <si>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</si>
  <si>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</si>
  <si>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</si>
  <si>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</si>
  <si>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</si>
  <si>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</si>
  <si>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</si>
  <si>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</si>
  <si>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</si>
  <si>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</si>
  <si>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</si>
  <si>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</si>
  <si>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</si>
  <si>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</si>
  <si>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</si>
  <si>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</si>
  <si>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</si>
  <si>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</si>
  <si>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</si>
  <si>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</si>
  <si>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</si>
  <si>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</si>
  <si>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</si>
  <si>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</si>
  <si>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</si>
  <si>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</si>
  <si>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</si>
  <si>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</si>
  <si>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</si>
  <si>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</si>
  <si>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</si>
  <si>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</si>
  <si>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</si>
  <si>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</si>
  <si>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</si>
  <si>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</si>
  <si>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</si>
  <si>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</si>
  <si>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</si>
  <si>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</si>
  <si>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</si>
  <si>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</si>
  <si>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</si>
  <si>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</si>
  <si>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</si>
  <si>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</si>
  <si>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</si>
  <si>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</si>
  <si>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</si>
  <si>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</si>
  <si>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</si>
  <si>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</si>
  <si>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</si>
  <si>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</si>
  <si>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</si>
  <si>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</si>
  <si>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</si>
  <si>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</si>
  <si>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</si>
  <si>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</si>
  <si>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</si>
  <si>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</si>
  <si>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</si>
  <si>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</si>
  <si>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</si>
  <si>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</si>
  <si>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</si>
  <si>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</si>
  <si>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</si>
  <si>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</si>
  <si>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</si>
  <si>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</si>
  <si>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</si>
  <si>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</si>
  <si>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</si>
  <si>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</si>
  <si>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</si>
  <si>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</si>
  <si>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</si>
  <si>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</si>
  <si>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</si>
  <si>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</si>
  <si>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</si>
  <si>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</si>
  <si>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</si>
  <si>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</si>
  <si>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</si>
  <si>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</si>
  <si>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</si>
  <si>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</si>
  <si>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</si>
  <si>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</si>
  <si>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</si>
  <si>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</si>
  <si>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</si>
  <si>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</si>
  <si>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</si>
  <si>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</si>
  <si>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</si>
  <si>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</si>
  <si>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</si>
  <si>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</si>
  <si>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</si>
  <si>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</si>
  <si>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</si>
  <si>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</si>
  <si>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</si>
  <si>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</si>
  <si>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</si>
  <si>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</si>
  <si>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</si>
  <si>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</si>
  <si>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</si>
  <si>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</si>
  <si>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</si>
  <si>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</si>
  <si>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</si>
  <si>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</si>
  <si>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</si>
  <si>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</si>
  <si>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</si>
  <si>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</si>
  <si>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</si>
  <si>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</si>
  <si>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</si>
  <si>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</si>
  <si>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</si>
  <si>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</si>
  <si>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</si>
  <si>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</si>
  <si>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</si>
  <si>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</si>
  <si>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</si>
  <si>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</si>
  <si>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</si>
  <si>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</si>
  <si>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</si>
  <si>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</si>
  <si>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</si>
  <si>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</si>
  <si>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</si>
  <si>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</si>
  <si>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</si>
  <si>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</si>
  <si>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</si>
  <si>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</si>
  <si>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</si>
  <si>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</si>
  <si>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</si>
  <si>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</si>
  <si>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</si>
  <si>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</si>
  <si>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</si>
  <si>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</si>
  <si>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</si>
  <si>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</si>
  <si>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</si>
  <si>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</si>
  <si>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</si>
  <si>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</si>
  <si>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</si>
  <si>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</si>
  <si>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</si>
  <si>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</si>
  <si>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</si>
  <si>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</si>
  <si>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</si>
  <si>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</si>
  <si>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</si>
  <si>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</si>
  <si>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</si>
  <si>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</si>
  <si>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</si>
  <si>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</si>
  <si>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</si>
  <si>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</si>
  <si>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</si>
  <si>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</si>
  <si>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</si>
  <si>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</si>
  <si>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</si>
  <si>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</si>
  <si>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</si>
  <si>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</si>
  <si>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</si>
  <si>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</si>
  <si>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</si>
  <si>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</si>
  <si>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</si>
  <si>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</si>
  <si>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</si>
  <si>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</si>
  <si>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</si>
  <si>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</si>
  <si>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</si>
  <si>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</si>
  <si>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</si>
  <si>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</si>
  <si>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</si>
  <si>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</si>
  <si>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</si>
  <si>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</si>
  <si>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</si>
  <si>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</si>
  <si>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</si>
  <si>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</si>
  <si>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</si>
  <si>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</si>
  <si>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</si>
  <si>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</si>
  <si>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</si>
  <si>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</si>
  <si>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</si>
  <si>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</si>
  <si>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</si>
  <si>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</si>
  <si>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</si>
  <si>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</si>
  <si>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</si>
  <si>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</si>
  <si>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</si>
  <si>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</si>
  <si>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</si>
  <si>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</si>
  <si>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</si>
  <si>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</si>
  <si>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</si>
  <si>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</si>
  <si>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</si>
  <si>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</si>
  <si>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</si>
  <si>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</si>
  <si>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</si>
  <si>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</si>
  <si>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</si>
  <si>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</si>
  <si>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</si>
  <si>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</si>
  <si>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</si>
  <si>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</si>
  <si>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</si>
  <si>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</si>
  <si>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</si>
  <si>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</si>
  <si>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</si>
  <si>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</si>
  <si>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</si>
  <si>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</si>
  <si>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</si>
  <si>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</si>
  <si>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</si>
  <si>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</si>
  <si>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</si>
  <si>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</si>
  <si>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</si>
  <si>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</si>
  <si>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</si>
  <si>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</si>
  <si>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</si>
  <si>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</si>
  <si>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</si>
  <si>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</si>
  <si>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</si>
  <si>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</si>
  <si>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</si>
  <si>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</si>
  <si>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</si>
  <si>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</si>
  <si>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</si>
  <si>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</si>
  <si>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</si>
  <si>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</si>
  <si>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</si>
  <si>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</si>
  <si>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</si>
  <si>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</si>
  <si>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</si>
  <si>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</si>
  <si>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</si>
  <si>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</si>
  <si>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</si>
  <si>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</si>
  <si>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</si>
  <si>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</si>
  <si>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</si>
  <si>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</si>
  <si>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</si>
  <si>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</si>
  <si>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</si>
  <si>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</si>
  <si>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</si>
  <si>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</si>
  <si>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</si>
  <si>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</si>
  <si>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</si>
  <si>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</si>
  <si>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</si>
  <si>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</si>
  <si>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</si>
  <si>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</si>
  <si>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</si>
  <si>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</si>
  <si>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</si>
  <si>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</si>
  <si>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</si>
  <si>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</si>
  <si>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</si>
  <si>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</si>
  <si>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</si>
  <si>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</si>
  <si>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</si>
  <si>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</si>
  <si>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</si>
  <si>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</si>
  <si>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</si>
  <si>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</si>
  <si>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</si>
  <si>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</si>
  <si>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</si>
  <si>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</si>
  <si>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</si>
  <si>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</si>
  <si>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</si>
  <si>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</si>
  <si>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</si>
  <si>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</si>
  <si>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</si>
  <si>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</si>
  <si>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</si>
  <si>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</si>
  <si>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</si>
  <si>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</si>
  <si>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</si>
  <si>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</si>
  <si>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</si>
  <si>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</si>
  <si>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</si>
  <si>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</si>
  <si>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</si>
  <si>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</si>
  <si>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</si>
  <si>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</si>
  <si>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</si>
  <si>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</si>
  <si>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</si>
  <si>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</si>
  <si>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</si>
  <si>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</si>
  <si>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</si>
  <si>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</si>
  <si>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</si>
  <si>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</si>
  <si>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</si>
  <si>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</si>
  <si>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</si>
  <si>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</si>
  <si>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</si>
  <si>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</si>
  <si>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</si>
  <si>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</si>
  <si>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</si>
  <si>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</si>
  <si>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</si>
  <si>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</si>
  <si>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</si>
  <si>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</si>
  <si>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</si>
  <si>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</si>
  <si>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</si>
  <si>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</si>
  <si>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</si>
  <si>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</si>
  <si>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</si>
  <si>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</si>
  <si>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</si>
  <si>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</si>
  <si>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</si>
  <si>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</si>
  <si>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</si>
  <si>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</si>
  <si>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</si>
  <si>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</si>
  <si>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</si>
  <si>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</si>
  <si>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</si>
  <si>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</si>
  <si>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</si>
  <si>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</si>
  <si>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</si>
  <si>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</si>
  <si>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</si>
  <si>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</si>
  <si>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</si>
  <si>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</si>
  <si>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</si>
  <si>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</si>
  <si>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</si>
  <si>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</si>
  <si>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</si>
  <si>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</si>
  <si>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</si>
  <si>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</si>
  <si>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</si>
  <si>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</si>
  <si>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</si>
  <si>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</si>
  <si>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</si>
  <si>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</si>
  <si>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</si>
  <si>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</si>
  <si>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</si>
  <si>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</si>
  <si>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</si>
  <si>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</si>
  <si>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</si>
  <si>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</si>
  <si>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</si>
  <si>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</si>
  <si>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</si>
  <si>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</si>
  <si>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</si>
  <si>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</si>
  <si>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</si>
  <si>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</si>
  <si>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</si>
  <si>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</si>
  <si>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</si>
  <si>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</si>
  <si>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</si>
  <si>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</si>
  <si>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</si>
  <si>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</si>
  <si>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</si>
  <si>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</si>
  <si>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</si>
  <si>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</si>
  <si>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</si>
  <si>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</si>
  <si>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</si>
  <si>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</si>
  <si>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</si>
  <si>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</si>
  <si>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</si>
  <si>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</si>
  <si>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</si>
  <si>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</si>
  <si>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</si>
  <si>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</si>
  <si>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</si>
  <si>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</si>
  <si>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</si>
  <si>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</si>
  <si>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</si>
  <si>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</si>
  <si>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</si>
  <si>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</si>
  <si>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</si>
  <si>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</si>
  <si>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</si>
  <si>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</si>
  <si>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</si>
  <si>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</si>
  <si>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</si>
  <si>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</si>
  <si>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</si>
  <si>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</si>
  <si>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</si>
  <si>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</si>
  <si>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</si>
  <si>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</si>
  <si>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</si>
  <si>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</si>
  <si>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</si>
  <si>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</si>
  <si>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</si>
  <si>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</si>
  <si>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</si>
  <si>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</si>
  <si>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</si>
  <si>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</si>
  <si>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</si>
  <si>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</si>
  <si>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</si>
  <si>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</si>
  <si>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</si>
  <si>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</si>
  <si>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</si>
  <si>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</si>
  <si>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</si>
  <si>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</si>
  <si>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</si>
  <si>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</si>
  <si>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</si>
  <si>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</si>
  <si>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</si>
  <si>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</si>
  <si>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</si>
  <si>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</si>
  <si>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</si>
  <si>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</si>
  <si>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</si>
  <si>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</si>
  <si>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</si>
  <si>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</si>
  <si>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</si>
  <si>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</si>
  <si>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</si>
  <si>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</si>
  <si>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</si>
  <si>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</si>
  <si>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</si>
  <si>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</si>
  <si>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</si>
  <si>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</si>
  <si>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</si>
  <si>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</si>
  <si>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</si>
  <si>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</si>
  <si>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</si>
  <si>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</si>
  <si>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</si>
  <si>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</si>
  <si>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</si>
  <si>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</si>
  <si>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</si>
  <si>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</si>
  <si>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</si>
  <si>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</si>
  <si>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</si>
  <si>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</si>
  <si>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</si>
  <si>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</si>
  <si>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</si>
  <si>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</si>
  <si>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</si>
  <si>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</si>
  <si>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</si>
  <si>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</si>
  <si>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</si>
  <si>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</si>
  <si>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</si>
  <si>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</si>
  <si>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</si>
  <si>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</si>
  <si>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</si>
  <si>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</si>
  <si>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</si>
  <si>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</si>
  <si>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</si>
  <si>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</si>
  <si>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</si>
  <si>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</si>
  <si>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</si>
  <si>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</si>
  <si>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</si>
  <si>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</si>
  <si>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</si>
  <si>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</si>
  <si>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</si>
  <si>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</si>
  <si>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</si>
  <si>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</si>
  <si>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</si>
  <si>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</si>
  <si>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</si>
  <si>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</si>
  <si>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</si>
  <si>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</si>
  <si>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</si>
  <si>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</si>
  <si>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</si>
  <si>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</si>
  <si>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</si>
  <si>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</si>
  <si>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</si>
  <si>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</si>
  <si>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</si>
  <si>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</si>
  <si>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</si>
  <si>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</si>
  <si>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</si>
  <si>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</si>
  <si>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</si>
  <si>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</si>
  <si>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</si>
  <si>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</si>
  <si>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</si>
  <si>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</si>
  <si>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</si>
  <si>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</si>
  <si>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</si>
  <si>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</si>
  <si>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</si>
  <si>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</si>
  <si>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</si>
  <si>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</si>
  <si>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</si>
  <si>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</si>
  <si>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</si>
  <si>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</si>
  <si>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</si>
  <si>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</si>
  <si>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</si>
  <si>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</si>
  <si>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</si>
  <si>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</si>
  <si>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</si>
  <si>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</si>
  <si>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</si>
  <si>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</si>
  <si>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</si>
  <si>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</si>
  <si>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</si>
  <si>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</si>
  <si>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</si>
  <si>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</si>
  <si>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</si>
  <si>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</si>
  <si>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</si>
  <si>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</si>
  <si>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</si>
  <si>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</si>
  <si>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</si>
  <si>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</si>
  <si>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</si>
  <si>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</si>
  <si>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</si>
  <si>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</si>
  <si>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</si>
  <si>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</si>
  <si>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</si>
  <si>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</si>
  <si>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</si>
  <si>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</si>
  <si>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</si>
  <si>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</si>
  <si>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</si>
  <si>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</si>
  <si>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</si>
  <si>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</si>
  <si>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</si>
  <si>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</si>
  <si>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</si>
  <si>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</si>
  <si>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</si>
  <si>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</si>
  <si>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</si>
  <si>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</si>
  <si>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</si>
  <si>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</si>
  <si>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</si>
  <si>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</si>
  <si>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</si>
  <si>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</si>
  <si>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</si>
  <si>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</si>
  <si>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</si>
  <si>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</si>
  <si>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</si>
  <si>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</si>
  <si>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</si>
  <si>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</si>
  <si>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</si>
  <si>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</si>
  <si>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</si>
  <si>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</si>
  <si>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</si>
  <si>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</si>
  <si>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</si>
  <si>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</si>
  <si>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</si>
  <si>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</si>
  <si>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</si>
  <si>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</si>
  <si>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</si>
  <si>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</si>
  <si>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</si>
  <si>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</si>
  <si>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</si>
  <si>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</si>
  <si>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</si>
  <si>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</si>
  <si>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</si>
  <si>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</si>
  <si>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</si>
  <si>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</si>
  <si>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</si>
  <si>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</si>
  <si>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</si>
  <si>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</si>
  <si>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</si>
  <si>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</si>
  <si>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</si>
  <si>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</si>
  <si>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</si>
  <si>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</si>
  <si>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</si>
  <si>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</si>
  <si>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</si>
  <si>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</si>
  <si>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</si>
  <si>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</si>
  <si>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</si>
  <si>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</si>
  <si>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</si>
  <si>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</si>
  <si>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</si>
  <si>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</si>
  <si>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</si>
  <si>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</si>
  <si>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</si>
  <si>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</si>
  <si>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</si>
  <si>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</si>
  <si>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</si>
  <si>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</si>
  <si>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</si>
  <si>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</si>
  <si>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</si>
  <si>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</si>
  <si>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</si>
  <si>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</si>
  <si>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</si>
  <si>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</si>
  <si>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</si>
  <si>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</si>
  <si>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</si>
  <si>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</si>
  <si>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</si>
  <si>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</si>
  <si>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</si>
  <si>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</si>
  <si>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</si>
  <si>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</si>
  <si>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</si>
  <si>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</si>
  <si>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</si>
  <si>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</si>
  <si>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</si>
  <si>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</si>
  <si>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</si>
  <si>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</si>
  <si>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</si>
  <si>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</si>
  <si>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</si>
  <si>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</si>
  <si>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</si>
  <si>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</si>
  <si>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</si>
  <si>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</si>
  <si>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</si>
  <si>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</si>
  <si>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</si>
  <si>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</si>
  <si>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</si>
  <si>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</si>
  <si>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</si>
  <si>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</si>
  <si>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</si>
  <si>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</si>
  <si>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</si>
  <si>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</si>
  <si>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</si>
  <si>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</si>
  <si>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</si>
  <si>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</si>
  <si>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</si>
  <si>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</si>
  <si>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</si>
  <si>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</si>
  <si>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</si>
  <si>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</si>
  <si>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</si>
  <si>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</si>
  <si>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</si>
  <si>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</si>
  <si>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</si>
  <si>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</si>
  <si>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</si>
  <si>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</si>
  <si>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</si>
  <si>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</si>
  <si>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</si>
  <si>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</si>
  <si>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</si>
  <si>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</si>
  <si>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</si>
  <si>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</si>
  <si>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</si>
  <si>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</si>
  <si>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</si>
  <si>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</si>
  <si>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</si>
  <si>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</si>
  <si>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</si>
  <si>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</si>
  <si>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</si>
  <si>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</si>
  <si>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</si>
  <si>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</si>
  <si>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</si>
  <si>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</si>
  <si>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</si>
  <si>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</si>
  <si>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</si>
  <si>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</si>
  <si>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</si>
  <si>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</si>
  <si>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</si>
  <si>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</si>
  <si>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</si>
  <si>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</si>
  <si>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</si>
  <si>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</si>
  <si>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</si>
  <si>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</si>
  <si>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</si>
  <si>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</si>
  <si>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</si>
  <si>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</si>
  <si>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</si>
  <si>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</si>
  <si>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</si>
  <si>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</si>
  <si>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</si>
  <si>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</si>
  <si>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</si>
  <si>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</si>
  <si>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</si>
  <si>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</si>
  <si>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</si>
  <si>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</si>
  <si>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</si>
  <si>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</si>
  <si>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</si>
  <si>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</si>
  <si>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</si>
  <si>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</si>
  <si>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</si>
  <si>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</si>
  <si>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</si>
  <si>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</si>
  <si>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</si>
  <si>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</si>
  <si>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</si>
  <si>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</si>
  <si>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</si>
  <si>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</si>
  <si>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</si>
  <si>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</si>
  <si>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</si>
  <si>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</si>
  <si>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</si>
  <si>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</si>
  <si>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</si>
  <si>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</si>
  <si>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</si>
  <si>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</si>
  <si>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</si>
  <si>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</si>
  <si>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</si>
  <si>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</si>
  <si>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</si>
  <si>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</si>
  <si>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</si>
  <si>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</si>
  <si>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</si>
  <si>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</si>
  <si>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</si>
  <si>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</si>
  <si>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</si>
  <si>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</si>
  <si>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</si>
  <si>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</si>
  <si>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</si>
  <si>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</si>
  <si>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</si>
  <si>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</si>
  <si>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</si>
  <si>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</si>
  <si>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</si>
  <si>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</si>
  <si>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</si>
  <si>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</si>
  <si>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</si>
  <si>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</si>
  <si>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</si>
  <si>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</si>
  <si>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</si>
  <si>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</si>
  <si>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</si>
  <si>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</si>
  <si>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</si>
  <si>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</si>
  <si>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</si>
  <si>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</si>
  <si>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</si>
  <si>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</si>
  <si>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</si>
  <si>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</si>
  <si>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</si>
  <si>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</si>
  <si>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</si>
  <si>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</si>
  <si>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</si>
  <si>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</si>
  <si>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</si>
  <si>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</si>
  <si>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</si>
  <si>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</si>
  <si>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</si>
  <si>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</si>
  <si>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</si>
  <si>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</si>
  <si>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</si>
  <si>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</si>
  <si>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</si>
  <si>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</si>
  <si>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</si>
  <si>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</si>
  <si>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</si>
  <si>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</si>
  <si>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</si>
  <si>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</si>
  <si>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</si>
  <si>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</si>
  <si>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</si>
  <si>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</si>
  <si>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</si>
  <si>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</si>
  <si>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</si>
  <si>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</si>
  <si>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</si>
  <si>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</si>
  <si>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</si>
  <si>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</si>
  <si>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</si>
  <si>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</si>
  <si>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</si>
  <si>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</si>
  <si>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</si>
  <si>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</si>
  <si>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</si>
  <si>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</si>
  <si>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</si>
  <si>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</si>
  <si>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</si>
  <si>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</si>
  <si>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</si>
  <si>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</si>
  <si>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</si>
  <si>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</si>
  <si>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</si>
  <si>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</si>
  <si>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</si>
  <si>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</si>
  <si>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</si>
  <si>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</si>
  <si>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</si>
  <si>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</si>
  <si>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</si>
  <si>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</si>
  <si>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</si>
  <si>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</si>
  <si>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</si>
  <si>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</si>
  <si>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</si>
  <si>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</si>
  <si>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</si>
  <si>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</si>
  <si>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</si>
  <si>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</si>
  <si>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</si>
  <si>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</si>
  <si>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</si>
  <si>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</si>
  <si>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</si>
  <si>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</si>
  <si>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</si>
  <si>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</si>
  <si>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</si>
  <si>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</si>
  <si>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</si>
  <si>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</si>
  <si>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</si>
  <si>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</si>
  <si>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</si>
  <si>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</si>
  <si>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</si>
  <si>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</si>
  <si>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</si>
  <si>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</si>
  <si>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</si>
  <si>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</si>
  <si>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</si>
  <si>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</si>
  <si>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</si>
  <si>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</si>
  <si>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</si>
  <si>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</si>
  <si>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</si>
  <si>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</si>
  <si>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</si>
  <si>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</si>
  <si>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</si>
  <si>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</si>
  <si>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</si>
  <si>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</si>
  <si>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</si>
  <si>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</si>
  <si>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</si>
  <si>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</si>
  <si>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</si>
  <si>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</si>
  <si>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</si>
  <si>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</si>
  <si>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</si>
  <si>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</si>
  <si>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</si>
  <si>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</si>
  <si>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</si>
  <si>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</si>
  <si>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</si>
  <si>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</si>
  <si>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</si>
  <si>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</si>
  <si>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</si>
  <si>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</si>
  <si>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</si>
  <si>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</si>
  <si>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</si>
  <si>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</si>
  <si>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</si>
  <si>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</si>
  <si>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</si>
  <si>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</si>
  <si>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</si>
  <si>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</si>
  <si>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</si>
  <si>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</si>
  <si>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</si>
  <si>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</si>
  <si>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</si>
  <si>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</si>
  <si>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</si>
  <si>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</si>
  <si>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</si>
  <si>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</si>
  <si>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</si>
  <si>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</si>
  <si>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</si>
  <si>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</si>
  <si>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</si>
  <si>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</si>
  <si>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</si>
  <si>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</si>
  <si>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</si>
  <si>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</si>
  <si>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</si>
  <si>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</si>
  <si>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</si>
  <si>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</si>
  <si>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</si>
  <si>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</si>
  <si>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</si>
  <si>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</si>
  <si>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</si>
  <si>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</si>
  <si>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</si>
  <si>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</si>
  <si>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</si>
  <si>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</si>
  <si>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</si>
  <si>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</si>
  <si>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</si>
  <si>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</si>
  <si>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</si>
  <si>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</si>
  <si>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</si>
  <si>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</si>
  <si>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</si>
  <si>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</si>
  <si>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</si>
  <si>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</si>
  <si>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</si>
  <si>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</si>
  <si>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</si>
  <si>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</si>
  <si>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</si>
  <si>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</si>
  <si>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</si>
  <si>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</si>
  <si>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</si>
  <si>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</si>
  <si>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</si>
  <si>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</si>
  <si>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</si>
  <si>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</si>
  <si>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</si>
  <si>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</si>
  <si>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</si>
  <si>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</si>
  <si>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</si>
  <si>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</si>
  <si>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</si>
  <si>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</si>
  <si>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</si>
  <si>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</si>
  <si>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</si>
  <si>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</si>
  <si>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</si>
  <si>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</si>
  <si>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</si>
  <si>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</si>
  <si>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</si>
  <si>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</si>
  <si>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</si>
  <si>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</si>
  <si>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</si>
  <si>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</si>
  <si>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</si>
  <si>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</si>
  <si>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</si>
  <si>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</si>
  <si>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</si>
  <si>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</si>
  <si>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</si>
  <si>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</si>
  <si>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</si>
  <si>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</si>
  <si>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</si>
  <si>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</si>
  <si>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</si>
  <si>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</si>
  <si>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</si>
  <si>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</si>
  <si>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</si>
  <si>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</si>
  <si>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</si>
  <si>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</si>
  <si>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</si>
  <si>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</si>
  <si>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</si>
  <si>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</si>
  <si>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</si>
  <si>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</si>
  <si>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</si>
  <si>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</si>
  <si>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</si>
  <si>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</si>
  <si>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</si>
  <si>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</si>
  <si>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</si>
  <si>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</si>
  <si>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</si>
  <si>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</si>
  <si>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</si>
  <si>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</si>
  <si>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</si>
  <si>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</si>
  <si>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</si>
  <si>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</si>
  <si>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</si>
  <si>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</si>
  <si>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</si>
  <si>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</si>
  <si>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</si>
  <si>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</si>
  <si>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</si>
  <si>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</si>
  <si>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</si>
  <si>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</si>
  <si>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</si>
  <si>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</si>
  <si>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</si>
  <si>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</si>
  <si>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</si>
  <si>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</si>
  <si>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</si>
  <si>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</si>
  <si>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</si>
  <si>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</si>
  <si>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</si>
  <si>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</si>
  <si>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</si>
  <si>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</si>
  <si>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</si>
  <si>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</si>
  <si>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</si>
  <si>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</si>
  <si>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</si>
  <si>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</si>
  <si>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</si>
  <si>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</si>
  <si>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</si>
  <si>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</si>
  <si>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</si>
  <si>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</si>
  <si>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</si>
  <si>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</si>
  <si>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</si>
  <si>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</si>
  <si>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</si>
  <si>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</si>
  <si>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</si>
  <si>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</si>
  <si>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</si>
  <si>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</si>
  <si>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</si>
  <si>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</si>
  <si>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</si>
  <si>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</si>
  <si>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</si>
  <si>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</si>
  <si>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</si>
  <si>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</si>
  <si>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</si>
  <si>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</si>
  <si>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</si>
  <si>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</si>
  <si>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</si>
  <si>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</si>
  <si>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</si>
  <si>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</si>
  <si>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</si>
  <si>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</si>
  <si>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</si>
  <si>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</si>
  <si>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</si>
  <si>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</si>
  <si>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</si>
  <si>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</si>
  <si>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</si>
  <si>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</si>
  <si>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</si>
  <si>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</si>
  <si>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</si>
  <si>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</si>
  <si>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</si>
  <si>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</si>
  <si>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</si>
  <si>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</si>
  <si>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</si>
  <si>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</si>
  <si>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</si>
  <si>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</si>
  <si>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</si>
  <si>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</si>
  <si>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</si>
  <si>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</si>
  <si>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</si>
  <si>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</si>
  <si>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</si>
  <si>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</si>
  <si>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</si>
  <si>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</si>
  <si>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</si>
  <si>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</si>
  <si>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</si>
  <si>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</si>
  <si>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</si>
  <si>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</si>
  <si>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</si>
  <si>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</si>
  <si>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</si>
  <si>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</si>
  <si>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</si>
  <si>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</si>
  <si>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</si>
  <si>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</si>
  <si>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</si>
  <si>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</si>
  <si>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</si>
  <si>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</si>
  <si>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</si>
  <si>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</si>
  <si>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</si>
  <si>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</si>
  <si>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</si>
  <si>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</si>
  <si>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</si>
  <si>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</si>
  <si>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</si>
  <si>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</si>
  <si>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</si>
  <si>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</si>
  <si>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</si>
  <si>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</si>
  <si>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</si>
  <si>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</si>
  <si>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</si>
  <si>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</si>
  <si>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</si>
  <si>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</si>
  <si>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</si>
  <si>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</si>
  <si>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</si>
  <si>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</si>
  <si>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</si>
  <si>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</si>
  <si>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</si>
  <si>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</si>
  <si>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</si>
  <si>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</si>
  <si>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</si>
  <si>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</si>
  <si>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</si>
  <si>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</si>
  <si>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</si>
  <si>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</si>
  <si>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</si>
  <si>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</si>
  <si>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</si>
  <si>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</si>
  <si>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</si>
  <si>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</si>
  <si>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</si>
  <si>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</si>
  <si>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</si>
  <si>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</si>
  <si>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</si>
  <si>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</si>
  <si>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</si>
  <si>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</si>
  <si>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</si>
  <si>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</si>
  <si>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</si>
  <si>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</si>
  <si>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</si>
  <si>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</si>
  <si>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</si>
  <si>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</si>
  <si>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</si>
  <si>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</si>
  <si>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</si>
  <si>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</si>
  <si>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</si>
  <si>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</si>
  <si>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</si>
  <si>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</si>
  <si>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</si>
  <si>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</si>
  <si>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</si>
  <si>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</si>
  <si>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</si>
  <si>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</si>
  <si>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</si>
  <si>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</si>
  <si>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</si>
  <si>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</si>
  <si>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</si>
  <si>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</si>
  <si>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</si>
  <si>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</si>
  <si>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</si>
  <si>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</si>
  <si>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</si>
  <si>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</si>
  <si>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</si>
  <si>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</si>
  <si>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</si>
  <si>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</si>
  <si>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</si>
  <si>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</si>
  <si>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</si>
  <si>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</si>
  <si>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</si>
  <si>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</si>
  <si>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</si>
  <si>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</si>
  <si>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</si>
  <si>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</si>
  <si>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</si>
  <si>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</si>
  <si>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</si>
  <si>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</si>
  <si>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</si>
  <si>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</si>
  <si>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</si>
  <si>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</si>
  <si>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</si>
  <si>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</si>
  <si>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</si>
  <si>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</si>
  <si>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</si>
  <si>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</si>
  <si>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</si>
  <si>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</si>
  <si>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</si>
  <si>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</si>
  <si>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</si>
  <si>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</si>
  <si>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</si>
  <si>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</si>
  <si>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</si>
  <si>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</si>
  <si>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</si>
  <si>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</si>
  <si>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</si>
  <si>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</si>
  <si>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</si>
  <si>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</si>
  <si>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</si>
  <si>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</si>
  <si>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</si>
  <si>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</si>
  <si>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</si>
  <si>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</si>
  <si>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</si>
  <si>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</si>
  <si>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</si>
  <si>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</si>
  <si>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</si>
  <si>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</si>
  <si>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</si>
  <si>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</si>
  <si>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</si>
  <si>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</si>
  <si>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</si>
  <si>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</si>
  <si>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</si>
  <si>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</si>
  <si>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</si>
  <si>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</si>
  <si>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</si>
  <si>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</si>
  <si>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</si>
  <si>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</si>
  <si>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</si>
  <si>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</si>
  <si>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</si>
  <si>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</si>
  <si>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</si>
  <si>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</si>
  <si>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</si>
  <si>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</si>
  <si>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</si>
  <si>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</si>
  <si>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</si>
  <si>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</si>
  <si>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</si>
  <si>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</si>
  <si>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</si>
  <si>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</si>
  <si>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</si>
  <si>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</si>
  <si>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</si>
  <si>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</si>
  <si>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</si>
  <si>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</si>
  <si>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</si>
  <si>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</si>
  <si>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</si>
  <si>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</si>
  <si>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</si>
  <si>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</si>
  <si>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</si>
  <si>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</si>
  <si>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</si>
  <si>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</si>
  <si>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</si>
  <si>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</si>
  <si>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</si>
  <si>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</si>
  <si>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</si>
  <si>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</si>
  <si>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</si>
  <si>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</si>
  <si>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</si>
  <si>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</si>
  <si>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</si>
  <si>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</si>
  <si>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</si>
  <si>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</si>
  <si>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</si>
  <si>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</si>
  <si>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</si>
  <si>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</si>
  <si>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</si>
  <si>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</si>
  <si>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</si>
  <si>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</si>
  <si>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</si>
  <si>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</si>
  <si>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</si>
  <si>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</si>
  <si>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</si>
  <si>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</si>
  <si>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</si>
  <si>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</si>
  <si>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</si>
  <si>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</si>
  <si>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</si>
  <si>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</si>
  <si>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</si>
  <si>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</si>
  <si>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</si>
  <si>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</si>
  <si>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</si>
  <si>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</si>
  <si>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</si>
  <si>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</si>
  <si>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</si>
  <si>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</si>
  <si>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</si>
  <si>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</si>
  <si>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</si>
  <si>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</si>
  <si>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</si>
  <si>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</si>
  <si>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</si>
  <si>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</si>
  <si>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</si>
  <si>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</si>
  <si>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</si>
  <si>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</si>
  <si>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</si>
  <si>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</si>
  <si>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</si>
  <si>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</si>
  <si>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</si>
  <si>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</si>
  <si>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</si>
  <si>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</si>
  <si>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</si>
  <si>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</si>
  <si>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</si>
  <si>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</si>
  <si>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</si>
  <si>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</si>
  <si>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</si>
  <si>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</si>
  <si>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</si>
  <si>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</si>
  <si>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</si>
  <si>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</si>
  <si>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</si>
  <si>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</si>
  <si>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</si>
  <si>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</si>
  <si>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</si>
  <si>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</si>
  <si>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</si>
  <si>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</si>
  <si>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</si>
  <si>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</si>
  <si>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</si>
  <si>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</si>
  <si>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</si>
  <si>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</si>
  <si>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</si>
  <si>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</si>
  <si>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</si>
  <si>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</si>
  <si>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</si>
  <si>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</si>
  <si>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</si>
  <si>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</si>
  <si>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</si>
  <si>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</si>
  <si>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</si>
  <si>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</si>
  <si>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</si>
  <si>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</si>
  <si>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</si>
  <si>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</si>
  <si>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</si>
  <si>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</si>
  <si>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</si>
  <si>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</si>
  <si>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</si>
  <si>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</si>
  <si>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</si>
  <si>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</si>
  <si>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</si>
  <si>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</si>
  <si>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</si>
  <si>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</si>
  <si>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</si>
  <si>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</si>
  <si>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</si>
  <si>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</si>
  <si>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</si>
  <si>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</si>
  <si>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</si>
  <si>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</si>
  <si>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</si>
  <si>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</si>
  <si>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</si>
  <si>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</si>
  <si>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</si>
  <si>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</si>
  <si>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</si>
  <si>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</si>
  <si>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</si>
  <si>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</si>
  <si>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</si>
  <si>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</si>
  <si>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</si>
  <si>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</si>
  <si>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</si>
  <si>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</si>
  <si>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</si>
  <si>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</si>
  <si>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</si>
  <si>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</si>
  <si>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</si>
  <si>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</si>
  <si>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</si>
  <si>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</si>
  <si>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</si>
  <si>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</si>
  <si>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</si>
  <si>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</si>
  <si>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</si>
  <si>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</si>
  <si>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</si>
  <si>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</si>
  <si>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</si>
  <si>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</si>
  <si>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</si>
  <si>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</si>
  <si>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</si>
  <si>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</si>
  <si>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</si>
  <si>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</si>
  <si>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</si>
  <si>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</si>
  <si>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</si>
  <si>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</si>
  <si>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</si>
  <si>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</si>
  <si>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</si>
  <si>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</si>
  <si>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</si>
  <si>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</si>
  <si>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</si>
  <si>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</si>
  <si>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</si>
  <si>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</si>
  <si>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</si>
  <si>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</si>
  <si>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</si>
  <si>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</si>
  <si>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</si>
  <si>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</si>
  <si>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</si>
  <si>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</si>
  <si>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</si>
  <si>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</si>
  <si>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</si>
  <si>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</si>
  <si>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</si>
  <si>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</si>
  <si>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</si>
  <si>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</si>
  <si>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</si>
  <si>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</si>
  <si>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</si>
  <si>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</si>
  <si>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</si>
  <si>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</si>
  <si>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</si>
  <si>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</si>
  <si>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</si>
  <si>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</si>
  <si>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</si>
  <si>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</si>
  <si>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</si>
  <si>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</si>
  <si>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</si>
  <si>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</si>
  <si>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</si>
  <si>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</si>
  <si>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</si>
  <si>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</si>
  <si>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</si>
  <si>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</si>
  <si>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</si>
  <si>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</si>
  <si>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</si>
  <si>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</si>
  <si>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</si>
  <si>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</si>
  <si>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</si>
  <si>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</si>
  <si>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</si>
  <si>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</si>
  <si>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</si>
  <si>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</si>
  <si>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</si>
  <si>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</si>
  <si>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</si>
  <si>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</si>
  <si>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</si>
  <si>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</si>
  <si>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</si>
  <si>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</si>
  <si>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</si>
  <si>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</si>
  <si>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</si>
  <si>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</si>
  <si>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</si>
  <si>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</si>
  <si>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</si>
  <si>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</si>
  <si>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</si>
  <si>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</si>
  <si>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</si>
  <si>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</si>
  <si>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</si>
  <si>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</si>
  <si>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</si>
  <si>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</si>
  <si>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</si>
  <si>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</si>
  <si>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</si>
  <si>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</si>
  <si>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</si>
  <si>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</si>
  <si>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</si>
  <si>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</si>
  <si>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</si>
  <si>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</si>
  <si>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</si>
  <si>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</si>
  <si>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</si>
  <si>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</si>
  <si>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</si>
  <si>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</si>
  <si>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</si>
  <si>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</si>
  <si>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</si>
  <si>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</si>
  <si>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</si>
  <si>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</si>
  <si>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</si>
  <si>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</si>
  <si>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</si>
  <si>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</si>
  <si>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</si>
  <si>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</si>
  <si>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</si>
  <si>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</si>
  <si>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</si>
  <si>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</si>
  <si>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</si>
  <si>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</si>
  <si>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</si>
  <si>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</si>
  <si>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</si>
  <si>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</si>
  <si>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</si>
  <si>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</si>
  <si>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</si>
  <si>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</si>
  <si>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</si>
  <si>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</si>
  <si>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</si>
  <si>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</si>
  <si>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</si>
  <si>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</si>
  <si>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</si>
  <si>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</si>
  <si>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</si>
  <si>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</si>
  <si>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</si>
  <si>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</si>
  <si>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</si>
  <si>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</si>
  <si>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</si>
  <si>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</si>
  <si>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</si>
  <si>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</si>
  <si>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</si>
  <si>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</si>
  <si>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</si>
  <si>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</si>
  <si>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</si>
  <si>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</si>
  <si>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</si>
  <si>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</si>
  <si>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</si>
  <si>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</si>
  <si>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</si>
  <si>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</si>
  <si>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</si>
  <si>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</si>
  <si>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</si>
  <si>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</si>
  <si>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</si>
  <si>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</si>
  <si>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</si>
  <si>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</si>
  <si>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</si>
  <si>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</si>
  <si>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</si>
  <si>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</si>
  <si>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</si>
  <si>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</si>
  <si>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</si>
  <si>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</si>
  <si>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</si>
  <si>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</si>
  <si>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</si>
  <si>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</si>
  <si>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</si>
  <si>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</si>
  <si>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</si>
  <si>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</si>
  <si>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</si>
  <si>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</si>
  <si>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</si>
  <si>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</si>
  <si>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</si>
  <si>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</si>
  <si>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</si>
  <si>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</si>
  <si>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</si>
  <si>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</si>
  <si>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</si>
  <si>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</si>
  <si>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</si>
  <si>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</si>
  <si>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</si>
  <si>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</si>
  <si>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</si>
  <si>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</si>
  <si>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</si>
  <si>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</si>
  <si>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</si>
  <si>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</si>
  <si>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</si>
  <si>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</si>
  <si>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</si>
  <si>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</si>
  <si>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</si>
  <si>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</si>
  <si>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</si>
  <si>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</si>
  <si>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</si>
  <si>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</si>
  <si>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</si>
  <si>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</si>
  <si>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</si>
  <si>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</si>
  <si>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</si>
  <si>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</si>
  <si>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</si>
  <si>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</si>
  <si>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</si>
  <si>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</si>
  <si>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</si>
  <si>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</si>
  <si>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</si>
  <si>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</si>
  <si>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</si>
  <si>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</si>
  <si>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</si>
  <si>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</si>
  <si>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</si>
  <si>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</si>
  <si>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</si>
  <si>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</si>
  <si>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</si>
  <si>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</si>
  <si>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</si>
  <si>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</si>
  <si>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</si>
  <si>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</si>
  <si>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</si>
  <si>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</si>
  <si>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</si>
  <si>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</si>
  <si>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</si>
  <si>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</si>
  <si>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</si>
  <si>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</si>
  <si>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</si>
  <si>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</si>
  <si>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</si>
  <si>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</si>
  <si>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</si>
  <si>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</si>
  <si>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</si>
  <si>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</si>
  <si>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</si>
  <si>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</si>
  <si>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</si>
  <si>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</si>
  <si>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</si>
  <si>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</si>
  <si>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</si>
  <si>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</si>
  <si>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</si>
  <si>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</si>
  <si>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</si>
  <si>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</si>
  <si>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</si>
  <si>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</si>
  <si>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</si>
  <si>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</si>
  <si>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</si>
  <si>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</si>
  <si>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</si>
  <si>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</si>
  <si>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</si>
  <si>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</si>
  <si>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</si>
  <si>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</si>
  <si>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</si>
  <si>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</si>
  <si>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</si>
  <si>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</si>
  <si>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</si>
  <si>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</si>
  <si>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</si>
  <si>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</si>
  <si>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</si>
  <si>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</si>
  <si>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</si>
  <si>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</si>
  <si>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</si>
  <si>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</si>
  <si>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</si>
  <si>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</si>
  <si>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</si>
  <si>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</si>
  <si>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</si>
  <si>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</si>
  <si>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</si>
  <si>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</si>
  <si>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</si>
  <si>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</si>
  <si>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</si>
  <si>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</si>
  <si>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</si>
  <si>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</si>
  <si>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</si>
  <si>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</si>
  <si>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</si>
  <si>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</si>
  <si>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</si>
  <si>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</si>
  <si>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</si>
  <si>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</si>
  <si>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</si>
  <si>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</si>
  <si>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</si>
  <si>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</si>
  <si>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</si>
  <si>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</si>
  <si>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</si>
  <si>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</si>
  <si>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</si>
  <si>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</si>
  <si>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</si>
  <si>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</si>
  <si>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</si>
  <si>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</si>
  <si>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</si>
  <si>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</si>
  <si>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</si>
  <si>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</si>
  <si>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</si>
  <si>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</si>
  <si>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</si>
  <si>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</si>
  <si>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</si>
  <si>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</si>
  <si>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</si>
  <si>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</si>
  <si>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</si>
  <si>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</si>
  <si>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</si>
  <si>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</si>
  <si>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</si>
  <si>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</si>
  <si>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</si>
  <si>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</si>
  <si>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</si>
  <si>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</si>
  <si>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</si>
  <si>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</si>
  <si>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</si>
  <si>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</si>
  <si>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</si>
  <si>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</si>
  <si>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</si>
  <si>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</si>
  <si>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</si>
  <si>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</si>
  <si>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</si>
  <si>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</si>
  <si>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</si>
  <si>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</si>
  <si>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</si>
  <si>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</si>
  <si>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</si>
  <si>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</si>
  <si>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</si>
  <si>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</si>
  <si>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</si>
  <si>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</si>
  <si>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</si>
  <si>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</si>
  <si>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</si>
  <si>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</si>
  <si>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</si>
  <si>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</si>
  <si>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</si>
  <si>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</si>
  <si>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</si>
  <si>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</si>
  <si>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</si>
  <si>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</si>
  <si>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</si>
  <si>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</si>
  <si>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</si>
  <si>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</si>
  <si>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</si>
  <si>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</si>
  <si>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</si>
  <si>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</si>
  <si>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</si>
  <si>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</si>
  <si>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</si>
  <si>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</si>
  <si>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</si>
  <si>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</si>
  <si>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</si>
  <si>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</si>
  <si>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</si>
  <si>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</si>
  <si>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</si>
  <si>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</si>
  <si>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</si>
  <si>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</si>
  <si>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</si>
  <si>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</si>
  <si>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</si>
  <si>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</si>
  <si>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</si>
  <si>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</si>
  <si>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</si>
  <si>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</si>
  <si>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</si>
  <si>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</si>
  <si>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</si>
  <si>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</si>
  <si>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</si>
  <si>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</si>
  <si>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</si>
  <si>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</si>
  <si>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</si>
  <si>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</si>
  <si>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</si>
  <si>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</si>
  <si>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</si>
  <si>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</si>
  <si>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</si>
  <si>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</si>
  <si>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</si>
  <si>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</si>
  <si>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</si>
  <si>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</si>
  <si>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</si>
  <si>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</si>
  <si>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</si>
  <si>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</si>
  <si>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</si>
  <si>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</si>
  <si>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</si>
  <si>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</si>
  <si>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</si>
  <si>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</si>
  <si>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</si>
  <si>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</si>
  <si>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</si>
  <si>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</si>
  <si>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</si>
  <si>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</si>
  <si>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</si>
  <si>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</si>
  <si>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</si>
  <si>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</si>
  <si>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</si>
  <si>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</si>
  <si>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</si>
  <si>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</si>
  <si>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</si>
  <si>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</si>
  <si>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</si>
  <si>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</si>
  <si>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</si>
  <si>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</si>
  <si>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</si>
  <si>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</si>
  <si>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</si>
  <si>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</si>
  <si>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</si>
  <si>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</si>
  <si>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</si>
  <si>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</si>
  <si>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</si>
  <si>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</si>
  <si>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</si>
  <si>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</si>
  <si>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</si>
  <si>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</si>
  <si>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</si>
  <si>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</si>
  <si>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</si>
  <si>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</si>
  <si>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</si>
  <si>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</si>
  <si>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</si>
  <si>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</si>
  <si>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</si>
  <si>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</si>
  <si>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</si>
  <si>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</si>
  <si>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</si>
  <si>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</si>
  <si>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</si>
  <si>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</si>
  <si>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</si>
  <si>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</si>
  <si>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</si>
  <si>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</si>
  <si>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</si>
  <si>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</si>
  <si>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</si>
  <si>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</si>
  <si>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</si>
  <si>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</si>
  <si>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</si>
  <si>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</si>
  <si>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</si>
  <si>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</si>
  <si>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</si>
  <si>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</si>
  <si>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</si>
  <si>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</si>
  <si>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</si>
  <si>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</si>
  <si>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</si>
  <si>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</si>
  <si>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</si>
  <si>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</si>
  <si>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</si>
  <si>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</si>
  <si>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</si>
  <si>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</si>
  <si>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</si>
  <si>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</si>
  <si>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</si>
  <si>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</si>
  <si>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</si>
  <si>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</si>
  <si>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</si>
  <si>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</si>
  <si>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</si>
  <si>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</si>
  <si>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</si>
  <si>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</si>
  <si>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</si>
  <si>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</si>
  <si>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</si>
  <si>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</si>
  <si>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</si>
  <si>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</si>
  <si>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</si>
  <si>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</si>
  <si>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</si>
  <si>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</si>
  <si>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</si>
  <si>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</si>
  <si>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</si>
  <si>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</si>
  <si>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</si>
  <si>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</si>
  <si>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</si>
  <si>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</si>
  <si>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</si>
  <si>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</si>
  <si>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</si>
  <si>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</si>
  <si>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</si>
  <si>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</si>
  <si>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</si>
  <si>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</si>
  <si>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</si>
  <si>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</si>
  <si>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</si>
  <si>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</si>
  <si>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</si>
  <si>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</si>
  <si>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</si>
  <si>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</si>
  <si>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</si>
  <si>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</si>
  <si>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</si>
  <si>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</si>
  <si>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</si>
  <si>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</si>
  <si>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</si>
  <si>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</si>
  <si>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</si>
  <si>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</si>
  <si>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</si>
  <si>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</si>
  <si>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</si>
  <si>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</si>
  <si>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</si>
  <si>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</si>
  <si>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</si>
  <si>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</si>
  <si>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</si>
  <si>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</si>
  <si>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</si>
  <si>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</si>
  <si>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</si>
  <si>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</si>
  <si>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</si>
  <si>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</si>
  <si>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</si>
  <si>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</si>
  <si>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</si>
  <si>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</si>
  <si>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</si>
  <si>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</si>
  <si>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</si>
  <si>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</si>
  <si>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</si>
  <si>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</si>
  <si>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</si>
  <si>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</si>
  <si>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</si>
  <si>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</si>
  <si>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</si>
  <si>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</si>
  <si>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</si>
  <si>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</si>
  <si>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</si>
  <si>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</si>
  <si>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</si>
  <si>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</si>
  <si>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</si>
  <si>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</si>
  <si>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</si>
  <si>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</si>
  <si>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</si>
  <si>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</si>
  <si>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</si>
  <si>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</si>
  <si>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</si>
  <si>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</si>
  <si>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</si>
  <si>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</si>
  <si>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</si>
  <si>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</si>
  <si>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</si>
  <si>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</si>
  <si>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</si>
  <si>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</si>
  <si>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</si>
  <si>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</si>
  <si>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</si>
  <si>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</si>
  <si>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</si>
  <si>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</si>
  <si>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</si>
  <si>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</si>
  <si>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</si>
  <si>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</si>
  <si>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</si>
  <si>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</si>
  <si>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</si>
  <si>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</si>
  <si>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</si>
  <si>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</si>
  <si>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</si>
  <si>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</si>
  <si>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</si>
  <si>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</si>
  <si>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</si>
  <si>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</si>
  <si>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</si>
  <si>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</si>
  <si>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</si>
  <si>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</si>
  <si>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</si>
  <si>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</si>
  <si>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</si>
  <si>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</si>
  <si>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</si>
  <si>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</si>
  <si>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</si>
  <si>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</si>
  <si>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</si>
  <si>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</si>
  <si>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</si>
  <si>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</si>
  <si>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</si>
  <si>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</si>
  <si>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</si>
  <si>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</si>
  <si>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</si>
  <si>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</si>
  <si>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</si>
  <si>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</si>
  <si>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</si>
  <si>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</si>
  <si>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</si>
  <si>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</si>
  <si>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</si>
  <si>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</si>
  <si>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</si>
  <si>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</si>
  <si>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</si>
  <si>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</si>
  <si>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</si>
  <si>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</si>
  <si>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</si>
  <si>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</si>
  <si>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</si>
  <si>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</si>
  <si>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</si>
  <si>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</si>
  <si>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</si>
  <si>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</si>
  <si>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</si>
  <si>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</si>
  <si>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</si>
  <si>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</si>
  <si>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</si>
  <si>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</si>
  <si>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</si>
  <si>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</si>
  <si>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</si>
  <si>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</si>
  <si>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</si>
  <si>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</si>
  <si>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</si>
  <si>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</si>
  <si>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</si>
  <si>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</si>
  <si>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</si>
  <si>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</si>
  <si>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</si>
  <si>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</si>
  <si>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</si>
  <si>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</si>
  <si>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</si>
  <si>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</si>
  <si>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</si>
  <si>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</si>
  <si>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</si>
  <si>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</si>
  <si>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</si>
  <si>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</si>
  <si>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</si>
  <si>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</si>
  <si>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</si>
  <si>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</si>
  <si>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</si>
  <si>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</si>
  <si>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</si>
  <si>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</si>
  <si>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</si>
  <si>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</si>
  <si>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</si>
  <si>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</si>
  <si>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</si>
  <si>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</si>
  <si>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</si>
  <si>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</si>
  <si>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</si>
  <si>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</si>
  <si>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</si>
  <si>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</si>
  <si>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</si>
  <si>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</si>
  <si>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</si>
  <si>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</si>
  <si>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</si>
  <si>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</si>
  <si>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</si>
  <si>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</si>
  <si>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</si>
  <si>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</si>
  <si>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</si>
  <si>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</si>
  <si>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</si>
  <si>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</si>
  <si>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</si>
  <si>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</si>
  <si>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</si>
  <si>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</si>
  <si>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</si>
  <si>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</si>
  <si>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</si>
  <si>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</si>
  <si>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</si>
  <si>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</si>
  <si>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</si>
  <si>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</si>
  <si>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</si>
  <si>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</si>
  <si>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</si>
  <si>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</si>
  <si>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</si>
  <si>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</si>
  <si>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</si>
  <si>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</si>
  <si>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</si>
  <si>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</si>
  <si>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</si>
  <si>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</si>
  <si>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</si>
  <si>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</si>
  <si>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</si>
  <si>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</si>
  <si>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</si>
  <si>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</si>
  <si>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</si>
  <si>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</si>
  <si>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</si>
  <si>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</si>
  <si>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</si>
  <si>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</si>
  <si>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</si>
  <si>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</si>
  <si>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</si>
  <si>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</si>
  <si>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</si>
  <si>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</si>
  <si>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</si>
  <si>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</si>
  <si>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</si>
  <si>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</si>
  <si>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</si>
  <si>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</si>
  <si>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</si>
  <si>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</si>
  <si>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</si>
  <si>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</si>
  <si>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</si>
  <si>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</si>
  <si>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</si>
  <si>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</si>
  <si>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</si>
  <si>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</si>
  <si>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</si>
  <si>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</si>
  <si>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</si>
  <si>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</si>
  <si>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</si>
  <si>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</si>
  <si>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</si>
  <si>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</si>
  <si>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</si>
  <si>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</si>
  <si>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</si>
  <si>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</si>
  <si>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</si>
  <si>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</si>
  <si>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</si>
  <si>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</si>
  <si>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</si>
  <si>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</si>
  <si>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</si>
  <si>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</si>
  <si>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</si>
  <si>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</si>
  <si>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</si>
  <si>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</si>
  <si>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</si>
  <si>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</si>
  <si>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</si>
  <si>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</si>
  <si>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</si>
  <si>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</si>
  <si>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</si>
  <si>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</si>
  <si>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</si>
  <si>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</si>
  <si>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</si>
  <si>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</si>
  <si>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</si>
  <si>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</si>
  <si>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</si>
  <si>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</si>
  <si>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</si>
  <si>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</si>
  <si>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</si>
  <si>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</si>
  <si>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</si>
  <si>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</si>
  <si>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</si>
  <si>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</si>
  <si>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</si>
  <si>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</si>
  <si>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</si>
  <si>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</si>
  <si>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</si>
  <si>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</si>
  <si>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</si>
  <si>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</si>
  <si>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</si>
  <si>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</si>
  <si>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</si>
  <si>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</si>
  <si>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</si>
  <si>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</si>
  <si>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</si>
  <si>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</si>
  <si>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</si>
  <si>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</si>
  <si>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</si>
  <si>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</si>
  <si>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</si>
  <si>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</si>
  <si>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</si>
  <si>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</si>
  <si>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</si>
  <si>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</si>
  <si>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</si>
  <si>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</si>
  <si>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</si>
  <si>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</si>
  <si>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</si>
  <si>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</si>
  <si>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</si>
  <si>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</si>
  <si>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</si>
  <si>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</si>
  <si>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</si>
  <si>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</si>
  <si>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</si>
  <si>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</si>
  <si>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</si>
  <si>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</si>
  <si>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</si>
  <si>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</si>
  <si>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</si>
  <si>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</si>
  <si>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</si>
  <si>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</si>
  <si>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</si>
  <si>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</si>
  <si>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</si>
  <si>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</si>
  <si>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</si>
  <si>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</si>
  <si>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</si>
  <si>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</si>
  <si>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</si>
  <si>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</si>
  <si>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</si>
  <si>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</si>
  <si>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</si>
  <si>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</si>
  <si>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</si>
  <si>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</si>
  <si>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</si>
  <si>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</si>
  <si>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</si>
  <si>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</si>
  <si>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</si>
  <si>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</si>
  <si>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</si>
  <si>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</si>
  <si>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</si>
  <si>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</si>
  <si>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</si>
  <si>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</si>
  <si>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</si>
  <si>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</si>
  <si>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</si>
  <si>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</si>
  <si>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</si>
  <si>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</si>
  <si>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</si>
  <si>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</si>
  <si>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</si>
  <si>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</si>
  <si>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</si>
  <si>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</si>
  <si>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</si>
  <si>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</si>
  <si>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</si>
  <si>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</si>
  <si>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</si>
  <si>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</si>
  <si>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</si>
  <si>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</si>
  <si>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</si>
  <si>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</si>
  <si>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</si>
  <si>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</si>
  <si>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</si>
  <si>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</si>
  <si>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</si>
  <si>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</si>
  <si>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</si>
  <si>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</si>
  <si>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</si>
  <si>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</si>
  <si>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</si>
  <si>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</si>
  <si>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</si>
  <si>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</si>
  <si>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</si>
  <si>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</si>
  <si>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</si>
  <si>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</si>
  <si>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</si>
  <si>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</si>
  <si>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</si>
  <si>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</si>
  <si>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</si>
  <si>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</si>
  <si>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</si>
  <si>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</si>
  <si>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</si>
  <si>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</si>
  <si>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</si>
  <si>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</si>
  <si>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</si>
  <si>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</si>
  <si>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</si>
  <si>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</si>
  <si>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</si>
  <si>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</si>
  <si>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</si>
  <si>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</si>
  <si>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</si>
  <si>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</si>
  <si>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</si>
  <si>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</si>
  <si>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</si>
  <si>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</si>
  <si>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</si>
  <si>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</si>
  <si>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</si>
  <si>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</si>
  <si>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</si>
  <si>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</si>
  <si>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</si>
  <si>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</si>
  <si>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</si>
  <si>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</si>
  <si>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</si>
  <si>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</si>
  <si>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</si>
  <si>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</si>
  <si>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</si>
  <si>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</si>
  <si>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</si>
  <si>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</si>
  <si>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</si>
  <si>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</si>
  <si>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</si>
  <si>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</si>
  <si>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</si>
  <si>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</si>
  <si>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</si>
  <si>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</si>
  <si>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</si>
  <si>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</si>
  <si>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</si>
  <si>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</si>
  <si>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</si>
  <si>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</si>
  <si>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</si>
  <si>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</si>
  <si>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</si>
  <si>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</si>
  <si>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</si>
  <si>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</si>
  <si>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</si>
  <si>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</si>
  <si>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</si>
  <si>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</si>
  <si>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</si>
  <si>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</si>
  <si>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</si>
  <si>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</si>
  <si>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</si>
  <si>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</si>
  <si>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</si>
  <si>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</si>
  <si>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</si>
  <si>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</si>
  <si>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</si>
  <si>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</si>
  <si>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</si>
  <si>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</si>
  <si>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</si>
  <si>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</si>
  <si>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</si>
  <si>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</si>
  <si>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</si>
  <si>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</si>
  <si>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</si>
  <si>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</si>
  <si>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</si>
  <si>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</si>
  <si>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</si>
  <si>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</si>
  <si>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</si>
  <si>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</si>
  <si>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</si>
  <si>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</si>
  <si>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</si>
  <si>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</si>
  <si>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</si>
  <si>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</si>
  <si>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</si>
  <si>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</si>
  <si>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</si>
  <si>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</si>
  <si>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</si>
  <si>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</si>
  <si>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</si>
  <si>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</si>
  <si>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</si>
  <si>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</si>
  <si>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</si>
  <si>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</si>
  <si>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</si>
  <si>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</si>
  <si>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</si>
  <si>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</si>
  <si>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</si>
  <si>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</si>
  <si>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</si>
  <si>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</si>
  <si>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</si>
  <si>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</si>
  <si>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</si>
  <si>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</si>
  <si>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</si>
  <si>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</si>
  <si>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</si>
  <si>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</si>
  <si>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</si>
  <si>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</si>
  <si>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</si>
  <si>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</si>
  <si>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</si>
  <si>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</si>
  <si>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</si>
  <si>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</si>
  <si>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</si>
  <si>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</si>
  <si>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</si>
  <si>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</si>
  <si>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</si>
  <si>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</si>
  <si>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</si>
  <si>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</si>
  <si>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</si>
  <si>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</si>
  <si>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</si>
  <si>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</si>
  <si>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</si>
  <si>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</si>
  <si>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</si>
  <si>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</si>
  <si>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</si>
  <si>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</si>
  <si>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</si>
  <si>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</si>
  <si>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</si>
  <si>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</si>
  <si>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</si>
  <si>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</si>
  <si>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</si>
  <si>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</si>
  <si>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</si>
  <si>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</si>
  <si>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</si>
  <si>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</si>
  <si>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</si>
  <si>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</si>
  <si>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</si>
  <si>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</si>
  <si>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</si>
  <si>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</si>
  <si>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</si>
  <si>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</si>
  <si>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</si>
  <si>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</si>
  <si>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</si>
  <si>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</si>
  <si>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</si>
  <si>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</si>
  <si>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</si>
  <si>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</si>
  <si>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</si>
  <si>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</si>
  <si>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</si>
  <si>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</si>
  <si>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</si>
  <si>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</si>
  <si>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</si>
  <si>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</si>
  <si>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</si>
  <si>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</si>
  <si>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</si>
  <si>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</si>
  <si>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</si>
  <si>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</si>
  <si>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</si>
  <si>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</si>
  <si>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</si>
  <si>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</si>
  <si>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</si>
  <si>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</si>
  <si>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</si>
  <si>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</si>
  <si>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</si>
  <si>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</si>
  <si>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</si>
  <si>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</si>
  <si>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</si>
  <si>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</si>
  <si>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</si>
  <si>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</si>
  <si>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</si>
  <si>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</si>
  <si>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</si>
  <si>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</si>
  <si>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</si>
  <si>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</si>
  <si>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</si>
  <si>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</si>
  <si>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</si>
  <si>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</si>
  <si>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</si>
  <si>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</si>
  <si>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</si>
  <si>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</si>
  <si>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</si>
  <si>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</si>
  <si>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</si>
  <si>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</si>
  <si>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</si>
  <si>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</si>
  <si>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</si>
  <si>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</si>
  <si>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</si>
  <si>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</si>
  <si>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</si>
  <si>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</si>
  <si>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</si>
  <si>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</si>
  <si>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</si>
  <si>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</si>
  <si>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</si>
  <si>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</si>
  <si>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</si>
  <si>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</si>
  <si>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</si>
  <si>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</si>
  <si>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</si>
  <si>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</si>
  <si>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</si>
  <si>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</si>
  <si>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</si>
  <si>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</si>
  <si>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</si>
  <si>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</si>
  <si>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</si>
  <si>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</si>
  <si>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</si>
  <si>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</si>
  <si>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</si>
  <si>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</si>
  <si>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</si>
  <si>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</si>
  <si>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</si>
  <si>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</si>
  <si>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</si>
  <si>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</si>
  <si>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</si>
  <si>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</si>
  <si>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</si>
  <si>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</si>
  <si>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</si>
  <si>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</si>
  <si>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</si>
  <si>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</si>
  <si>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</si>
  <si>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</si>
  <si>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</si>
  <si>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</si>
  <si>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</si>
  <si>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</si>
  <si>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</si>
  <si>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</si>
  <si>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</si>
  <si>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</si>
  <si>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</si>
  <si>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</si>
  <si>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</si>
  <si>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</si>
  <si>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</si>
  <si>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</si>
  <si>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</si>
  <si>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</si>
  <si>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</si>
  <si>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</si>
  <si>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</si>
  <si>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</si>
  <si>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</si>
  <si>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</si>
  <si>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</si>
  <si>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</si>
  <si>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</si>
  <si>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</si>
  <si>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</si>
  <si>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</si>
  <si>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</si>
  <si>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</si>
  <si>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</si>
  <si>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</si>
  <si>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</si>
  <si>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</si>
  <si>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</si>
  <si>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</si>
  <si>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</si>
  <si>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</si>
  <si>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</si>
  <si>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</si>
  <si>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</si>
  <si>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</si>
  <si>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</si>
  <si>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</si>
  <si>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</si>
  <si>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</si>
  <si>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</si>
  <si>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</si>
  <si>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</si>
  <si>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</si>
  <si>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</si>
  <si>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</si>
  <si>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</si>
  <si>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</si>
  <si>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</si>
  <si>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</si>
  <si>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</si>
  <si>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</si>
  <si>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</si>
  <si>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</si>
  <si>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</si>
  <si>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</si>
  <si>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</si>
  <si>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</si>
  <si>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</si>
  <si>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</si>
  <si>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</si>
  <si>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</si>
  <si>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</si>
  <si>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</si>
  <si>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</si>
  <si>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</si>
  <si>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</si>
  <si>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</si>
  <si>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</si>
  <si>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</si>
  <si>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</si>
  <si>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</si>
  <si>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</si>
  <si>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</si>
  <si>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</si>
  <si>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</si>
  <si>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</si>
  <si>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</si>
  <si>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</si>
  <si>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</si>
  <si>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</si>
  <si>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</si>
  <si>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</si>
  <si>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</si>
  <si>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</si>
  <si>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</si>
  <si>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</si>
  <si>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</si>
  <si>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</si>
  <si>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</si>
  <si>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</si>
  <si>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</si>
  <si>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</si>
  <si>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</si>
  <si>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</si>
  <si>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</si>
  <si>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</si>
  <si>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</si>
  <si>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</si>
  <si>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</si>
  <si>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</si>
  <si>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</si>
  <si>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</si>
  <si>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</si>
  <si>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</si>
  <si>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</si>
  <si>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</si>
  <si>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</si>
  <si>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</si>
  <si>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</si>
  <si>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</si>
  <si>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</si>
  <si>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</si>
  <si>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</si>
  <si>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</si>
  <si>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</si>
  <si>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</si>
  <si>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</si>
  <si>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</si>
  <si>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</si>
  <si>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</si>
  <si>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</si>
  <si>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</si>
  <si>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</si>
  <si>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</si>
  <si>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</si>
  <si>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</si>
  <si>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</si>
  <si>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</si>
  <si>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</si>
  <si>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</si>
  <si>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</si>
  <si>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</si>
  <si>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</si>
  <si>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</si>
  <si>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</si>
  <si>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</si>
  <si>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</si>
  <si>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</si>
  <si>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</si>
  <si>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</si>
  <si>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</si>
  <si>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</si>
  <si>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</si>
  <si>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</si>
  <si>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</si>
  <si>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</si>
  <si>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</si>
  <si>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</si>
  <si>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</si>
  <si>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</si>
  <si>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</si>
  <si>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</si>
  <si>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</si>
  <si>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</si>
  <si>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</si>
  <si>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</si>
  <si>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</si>
  <si>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</si>
  <si>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</si>
  <si>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</si>
  <si>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</si>
  <si>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</si>
  <si>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</si>
  <si>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</si>
  <si>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</si>
  <si>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</si>
  <si>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</si>
  <si>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</si>
  <si>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</si>
  <si>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</si>
  <si>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</si>
  <si>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</si>
  <si>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</si>
  <si>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</si>
  <si>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</si>
  <si>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</si>
  <si>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</si>
  <si>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</si>
  <si>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</si>
  <si>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</si>
  <si>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</si>
  <si>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</si>
  <si>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</si>
  <si>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</si>
  <si>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</si>
  <si>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</si>
  <si>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</si>
  <si>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</si>
  <si>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</si>
  <si>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</si>
  <si>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</si>
  <si>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</si>
  <si>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</si>
  <si>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</si>
  <si>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</si>
  <si>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</si>
  <si>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</si>
  <si>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</si>
  <si>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</si>
  <si>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</si>
  <si>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</si>
  <si>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</si>
  <si>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</si>
  <si>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</si>
  <si>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</si>
  <si>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</si>
  <si>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</si>
  <si>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</si>
  <si>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</si>
  <si>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</si>
  <si>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</si>
  <si>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</si>
  <si>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</si>
  <si>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</si>
  <si>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</si>
  <si>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</si>
  <si>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</si>
  <si>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</si>
  <si>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</si>
  <si>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</si>
  <si>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</si>
  <si>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</si>
  <si>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</si>
  <si>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</si>
  <si>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</si>
  <si>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</si>
  <si>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</si>
  <si>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</si>
  <si>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</si>
  <si>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</si>
  <si>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</si>
  <si>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</si>
  <si>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</si>
  <si>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</si>
  <si>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</si>
  <si>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</si>
  <si>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</si>
  <si>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</si>
  <si>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</si>
  <si>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</si>
  <si>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</si>
  <si>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</si>
  <si>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</si>
  <si>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</si>
  <si>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</si>
  <si>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</si>
  <si>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</si>
  <si>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</si>
  <si>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</si>
  <si>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</si>
  <si>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</si>
  <si>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</si>
  <si>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</si>
  <si>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</si>
  <si>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</si>
  <si>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</si>
  <si>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</si>
  <si>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</si>
  <si>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</si>
  <si>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</si>
  <si>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</si>
  <si>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</si>
  <si>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</si>
  <si>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</si>
  <si>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</si>
  <si>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</si>
  <si>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</si>
  <si>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</si>
  <si>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</si>
  <si>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</si>
  <si>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</si>
  <si>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</si>
  <si>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</si>
  <si>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</si>
  <si>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</si>
  <si>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</si>
  <si>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</si>
  <si>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</si>
  <si>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</si>
  <si>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</si>
  <si>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</si>
  <si>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</si>
  <si>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</si>
  <si>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</si>
  <si>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</si>
  <si>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</si>
  <si>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</si>
  <si>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</si>
  <si>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</si>
  <si>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</si>
  <si>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</si>
  <si>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</si>
  <si>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</si>
  <si>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</si>
  <si>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</si>
  <si>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</si>
  <si>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</si>
  <si>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</si>
  <si>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</si>
  <si>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</si>
  <si>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</si>
  <si>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</si>
  <si>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</si>
  <si>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</si>
  <si>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</si>
  <si>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</si>
  <si>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</si>
  <si>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</si>
  <si>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</si>
  <si>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</si>
  <si>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</si>
  <si>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</si>
  <si>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</si>
  <si>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</si>
  <si>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</si>
  <si>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</si>
  <si>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</si>
  <si>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</si>
  <si>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</si>
  <si>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</si>
  <si>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</si>
  <si>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</si>
  <si>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</si>
  <si>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</si>
  <si>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</si>
  <si>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</si>
  <si>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</si>
  <si>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</si>
  <si>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</si>
  <si>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</si>
  <si>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</si>
  <si>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</si>
  <si>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</si>
  <si>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</si>
  <si>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</si>
  <si>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</si>
  <si>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</si>
  <si>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</si>
  <si>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</si>
  <si>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</si>
  <si>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</si>
  <si>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</si>
  <si>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</si>
  <si>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</si>
  <si>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</si>
  <si>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</si>
  <si>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</si>
  <si>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</si>
  <si>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</si>
  <si>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</si>
  <si>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</si>
  <si>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</si>
  <si>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</si>
  <si>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</si>
  <si>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</si>
  <si>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</si>
  <si>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</si>
  <si>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</si>
  <si>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</si>
  <si>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</si>
  <si>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</si>
  <si>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</si>
  <si>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</si>
  <si>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</si>
  <si>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</si>
  <si>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</si>
  <si>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</si>
  <si>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</si>
  <si>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</si>
  <si>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</si>
  <si>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</si>
  <si>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</si>
  <si>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</si>
  <si>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</si>
  <si>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</si>
  <si>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</si>
  <si>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</si>
  <si>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</si>
  <si>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</si>
  <si>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</si>
  <si>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</si>
  <si>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</si>
  <si>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</si>
  <si>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</si>
  <si>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</si>
  <si>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</si>
  <si>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</si>
  <si>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</si>
  <si>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</si>
  <si>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</si>
  <si>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</si>
  <si>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</si>
  <si>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</si>
  <si>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</si>
  <si>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</si>
  <si>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</si>
  <si>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</si>
  <si>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</si>
  <si>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</si>
  <si>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</si>
  <si>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</si>
  <si>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</si>
  <si>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</si>
  <si>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</si>
  <si>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</si>
  <si>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</si>
  <si>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</si>
  <si>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</si>
  <si>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</si>
  <si>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</si>
  <si>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</si>
  <si>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</si>
  <si>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</si>
  <si>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</si>
  <si>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</si>
  <si>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</si>
  <si>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</si>
  <si>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</si>
  <si>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</si>
  <si>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</si>
  <si>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</si>
  <si>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</si>
  <si>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</si>
  <si>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</si>
  <si>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</si>
  <si>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</si>
  <si>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</si>
  <si>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</si>
  <si>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</si>
  <si>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</si>
  <si>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</si>
  <si>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</si>
  <si>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</si>
  <si>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</si>
  <si>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</si>
  <si>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</si>
  <si>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</si>
  <si>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</si>
  <si>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</si>
  <si>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</si>
  <si>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</si>
  <si>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</si>
  <si>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</si>
  <si>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</si>
  <si>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</si>
  <si>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</si>
  <si>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</si>
  <si>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</si>
  <si>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</si>
  <si>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</si>
  <si>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</si>
  <si>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</si>
  <si>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</si>
  <si>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</si>
  <si>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</si>
  <si>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</si>
  <si>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</si>
  <si>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</si>
  <si>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</si>
  <si>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</si>
  <si>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</si>
  <si>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</si>
  <si>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</si>
  <si>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</si>
  <si>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</si>
  <si>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</si>
  <si>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</si>
  <si>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</si>
  <si>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</si>
  <si>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</si>
  <si>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</si>
  <si>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</si>
  <si>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</si>
  <si>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</si>
  <si>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</si>
  <si>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</si>
  <si>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</si>
  <si>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</si>
  <si>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</si>
  <si>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</si>
  <si>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</si>
  <si>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</si>
  <si>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</si>
  <si>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</si>
  <si>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</si>
  <si>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</si>
  <si>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</si>
  <si>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</si>
  <si>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</si>
  <si>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</si>
  <si>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</si>
  <si>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</si>
  <si>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</si>
  <si>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</si>
  <si>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</si>
  <si>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</si>
  <si>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</si>
  <si>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</si>
  <si>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</si>
  <si>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</si>
  <si>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</si>
  <si>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</si>
  <si>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</si>
  <si>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</si>
  <si>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</si>
  <si>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</si>
  <si>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</si>
  <si>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</si>
  <si>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</si>
  <si>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</si>
  <si>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</si>
  <si>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</si>
  <si>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</si>
  <si>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</si>
  <si>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</si>
  <si>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</si>
  <si>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</si>
  <si>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</si>
  <si>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</si>
  <si>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</si>
  <si>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</si>
  <si>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</si>
  <si>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</si>
  <si>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</si>
  <si>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</si>
  <si>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</si>
  <si>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</si>
  <si>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</si>
  <si>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</si>
  <si>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</si>
  <si>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</si>
  <si>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</si>
  <si>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</si>
  <si>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</si>
  <si>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</si>
  <si>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</si>
  <si>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</si>
  <si>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</si>
  <si>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</si>
  <si>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</si>
  <si>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</si>
  <si>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</si>
  <si>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</si>
  <si>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</si>
  <si>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</si>
  <si>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</si>
  <si>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</si>
  <si>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</si>
  <si>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</si>
  <si>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</si>
  <si>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</si>
  <si>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</si>
  <si>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</si>
  <si>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</si>
  <si>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</si>
  <si>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</si>
  <si>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</si>
  <si>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</si>
  <si>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</si>
  <si>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</si>
  <si>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</si>
  <si>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</si>
  <si>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</si>
  <si>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</si>
  <si>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</si>
  <si>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</si>
  <si>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</si>
  <si>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</si>
  <si>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</si>
  <si>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</si>
  <si>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</si>
  <si>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</si>
  <si>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</si>
  <si>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</si>
  <si>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</si>
  <si>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</si>
  <si>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</si>
  <si>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</si>
  <si>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</si>
  <si>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</si>
  <si>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</si>
  <si>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</si>
  <si>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</si>
  <si>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</si>
  <si>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</si>
  <si>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</si>
  <si>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</si>
  <si>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</si>
  <si>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</si>
  <si>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</si>
  <si>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</si>
  <si>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</si>
  <si>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</si>
  <si>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</si>
  <si>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</si>
  <si>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</si>
  <si>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</si>
  <si>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</si>
  <si>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</si>
  <si>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</si>
  <si>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</si>
  <si>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</si>
  <si>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</si>
  <si>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</si>
  <si>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</si>
  <si>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</si>
  <si>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</si>
  <si>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</si>
  <si>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</si>
  <si>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</si>
  <si>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</si>
  <si>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</si>
  <si>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</si>
  <si>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</si>
  <si>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</si>
  <si>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</si>
  <si>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</si>
  <si>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</si>
  <si>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</si>
  <si>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</si>
  <si>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</si>
  <si>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</si>
  <si>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</si>
  <si>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</si>
  <si>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</si>
  <si>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</si>
  <si>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</si>
  <si>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</si>
  <si>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</si>
  <si>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</si>
  <si>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</si>
  <si>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</si>
  <si>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</si>
  <si>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</si>
  <si>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</si>
  <si>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</si>
  <si>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</si>
  <si>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</si>
  <si>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</si>
  <si>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</si>
  <si>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</si>
  <si>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</si>
  <si>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</si>
  <si>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</si>
  <si>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</si>
  <si>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</si>
  <si>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</si>
  <si>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</si>
  <si>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</si>
  <si>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</si>
  <si>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</si>
  <si>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</si>
  <si>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</si>
  <si>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</si>
  <si>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</si>
  <si>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</si>
  <si>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</si>
  <si>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</si>
  <si>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</si>
  <si>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</si>
  <si>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</si>
  <si>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</si>
  <si>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</si>
  <si>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</si>
  <si>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</si>
  <si>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</si>
  <si>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</si>
  <si>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</si>
  <si>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</si>
  <si>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</si>
  <si>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</si>
  <si>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</si>
  <si>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</si>
  <si>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</si>
  <si>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</si>
  <si>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</si>
  <si>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</si>
  <si>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</si>
  <si>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</si>
  <si>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</si>
  <si>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</si>
  <si>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</si>
  <si>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</si>
  <si>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</si>
  <si>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</si>
  <si>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</si>
  <si>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</si>
  <si>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</si>
  <si>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</si>
  <si>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</si>
  <si>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</si>
  <si>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</si>
  <si>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</si>
  <si>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</si>
  <si>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</si>
  <si>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</si>
  <si>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</si>
  <si>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</si>
  <si>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</si>
  <si>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</si>
  <si>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</si>
  <si>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</si>
  <si>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</si>
  <si>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</si>
  <si>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</si>
  <si>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</si>
  <si>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</si>
  <si>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</si>
  <si>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</si>
  <si>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</si>
  <si>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</si>
  <si>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</si>
  <si>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</si>
  <si>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</si>
  <si>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</si>
  <si>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</si>
  <si>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</si>
  <si>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</si>
  <si>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</si>
  <si>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</si>
  <si>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</si>
  <si>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</si>
  <si>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</si>
  <si>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</si>
  <si>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</si>
  <si>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</si>
  <si>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</si>
  <si>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</si>
  <si>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</si>
  <si>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</si>
  <si>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</si>
  <si>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</si>
  <si>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</si>
  <si>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</si>
  <si>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</si>
  <si>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</si>
  <si>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</si>
  <si>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</si>
  <si>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</si>
  <si>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</si>
  <si>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</si>
  <si>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</si>
  <si>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</si>
  <si>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</si>
  <si>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</si>
  <si>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</si>
  <si>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</si>
  <si>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</si>
  <si>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</si>
  <si>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</si>
  <si>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</si>
  <si>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</si>
  <si>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</si>
  <si>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</si>
  <si>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</si>
  <si>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</si>
  <si>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</si>
  <si>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</si>
  <si>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</si>
  <si>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</si>
  <si>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</si>
  <si>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</si>
  <si>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</si>
  <si>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</si>
  <si>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</si>
  <si>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</si>
  <si>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</si>
  <si>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</si>
  <si>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</si>
  <si>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</si>
  <si>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</si>
  <si>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</si>
  <si>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</si>
  <si>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</si>
  <si>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</si>
  <si>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</si>
  <si>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</si>
  <si>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</si>
  <si>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</si>
  <si>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</si>
  <si>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</si>
  <si>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</si>
  <si>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</si>
  <si>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</si>
  <si>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</si>
  <si>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</si>
  <si>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</si>
  <si>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</si>
  <si>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</si>
  <si>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</si>
  <si>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</si>
  <si>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</si>
  <si>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</si>
  <si>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</si>
  <si>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</si>
  <si>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</si>
  <si>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</si>
  <si>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</si>
  <si>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</si>
  <si>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</si>
  <si>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</si>
  <si>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</si>
  <si>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</si>
  <si>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</si>
  <si>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</si>
  <si>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</si>
  <si>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</si>
  <si>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</si>
  <si>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</si>
  <si>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</si>
  <si>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</si>
  <si>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</si>
  <si>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</si>
  <si>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</si>
  <si>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</si>
  <si>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</si>
  <si>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</si>
  <si>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</si>
  <si>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</si>
  <si>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</si>
  <si>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</si>
  <si>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</si>
  <si>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</si>
  <si>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</si>
  <si>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</si>
  <si>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</si>
  <si>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</si>
  <si>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</si>
  <si>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</si>
  <si>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</si>
  <si>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</si>
  <si>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</si>
  <si>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</si>
  <si>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</si>
  <si>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</si>
  <si>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</si>
  <si>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</si>
  <si>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</si>
  <si>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</si>
  <si>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</si>
  <si>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</si>
  <si>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</si>
  <si>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</si>
  <si>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</si>
  <si>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</si>
  <si>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</si>
  <si>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</si>
  <si>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</si>
  <si>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</si>
  <si>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</si>
  <si>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</si>
  <si>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</si>
  <si>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</si>
  <si>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</si>
  <si>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</si>
  <si>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</si>
  <si>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</si>
  <si>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</si>
  <si>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</si>
  <si>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</si>
  <si>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</si>
  <si>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</si>
  <si>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</si>
  <si>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</si>
  <si>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</si>
  <si>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</si>
  <si>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</si>
  <si>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</si>
  <si>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</si>
  <si>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</si>
  <si>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</si>
  <si>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</si>
  <si>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</si>
  <si>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</si>
  <si>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</si>
  <si>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</si>
  <si>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</si>
  <si>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</si>
  <si>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</si>
  <si>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</si>
  <si>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</si>
  <si>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</si>
  <si>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</si>
  <si>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</si>
  <si>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</si>
  <si>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</si>
  <si>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</si>
  <si>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</si>
  <si>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</si>
  <si>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</si>
  <si>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</si>
  <si>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</si>
  <si>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</si>
  <si>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</si>
  <si>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</si>
  <si>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</si>
  <si>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</si>
  <si>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</si>
  <si>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</si>
  <si>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</si>
  <si>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</si>
  <si>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</si>
  <si>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</si>
  <si>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</si>
  <si>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</si>
  <si>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</si>
  <si>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</si>
  <si>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</si>
  <si>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</si>
  <si>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</si>
  <si>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</si>
  <si>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</si>
  <si>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</si>
  <si>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</si>
  <si>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</si>
  <si>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</si>
  <si>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</si>
  <si>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</si>
  <si>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</si>
  <si>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</si>
  <si>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</si>
  <si>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</si>
  <si>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</si>
  <si>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</si>
  <si>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</si>
  <si>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</si>
  <si>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</si>
  <si>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</si>
  <si>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</si>
  <si>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</si>
  <si>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</si>
  <si>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</si>
  <si>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</si>
  <si>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</si>
  <si>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</si>
  <si>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</si>
  <si>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</si>
  <si>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</si>
  <si>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</si>
  <si>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</si>
  <si>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</si>
  <si>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</si>
  <si>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</si>
  <si>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</si>
  <si>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</si>
  <si>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</si>
  <si>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</si>
  <si>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</si>
  <si>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</si>
  <si>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</si>
  <si>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</si>
  <si>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</si>
  <si>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</si>
  <si>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</si>
  <si>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</si>
  <si>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</si>
  <si>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</si>
  <si>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</si>
  <si>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</si>
  <si>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</si>
  <si>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</si>
  <si>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</si>
  <si>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</si>
  <si>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</si>
  <si>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</si>
  <si>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</si>
  <si>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</si>
  <si>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</si>
  <si>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</si>
  <si>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</si>
  <si>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</si>
  <si>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</si>
  <si>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</si>
  <si>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</si>
  <si>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</si>
  <si>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</si>
  <si>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</si>
  <si>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</si>
  <si>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</si>
  <si>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</si>
  <si>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</si>
  <si>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</si>
  <si>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</si>
  <si>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</si>
  <si>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</si>
  <si>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</si>
  <si>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</si>
  <si>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</si>
  <si>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</si>
  <si>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</si>
  <si>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</si>
  <si>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</si>
  <si>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</si>
  <si>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</si>
  <si>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</si>
  <si>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</si>
  <si>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</si>
  <si>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</si>
  <si>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</si>
  <si>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</si>
  <si>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</si>
  <si>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</si>
  <si>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</si>
  <si>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</si>
  <si>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</si>
  <si>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</si>
  <si>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</si>
  <si>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</si>
  <si>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</si>
  <si>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</si>
  <si>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</si>
  <si>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</si>
  <si>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</si>
  <si>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</si>
  <si>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</si>
  <si>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</si>
  <si>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</si>
  <si>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</si>
  <si>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</si>
  <si>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</si>
  <si>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</si>
  <si>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</si>
  <si>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</si>
  <si>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</si>
  <si>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</si>
  <si>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</si>
  <si>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</si>
  <si>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</si>
  <si>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</si>
  <si>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</si>
  <si>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</si>
  <si>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</si>
  <si>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</si>
  <si>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</si>
  <si>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</si>
  <si>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</si>
  <si>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</si>
  <si>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</si>
  <si>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</si>
  <si>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</si>
  <si>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</si>
  <si>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</si>
  <si>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</si>
  <si>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</si>
  <si>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</si>
  <si>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</si>
  <si>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</si>
  <si>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</si>
  <si>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</si>
  <si>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</si>
  <si>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</si>
  <si>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</si>
  <si>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</si>
  <si>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</si>
  <si>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</si>
  <si>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</si>
  <si>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</si>
  <si>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</si>
  <si>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</si>
  <si>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</si>
  <si>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</si>
  <si>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</si>
  <si>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</si>
  <si>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</si>
  <si>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</si>
  <si>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</si>
  <si>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</si>
  <si>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</si>
  <si>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</si>
  <si>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</si>
  <si>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</si>
  <si>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</si>
  <si>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</si>
  <si>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</si>
  <si>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</si>
  <si>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</si>
  <si>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</si>
  <si>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</si>
  <si>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</si>
  <si>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</si>
  <si>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</si>
  <si>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</si>
  <si>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</si>
  <si>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</si>
  <si>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</si>
  <si>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</si>
  <si>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</si>
  <si>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</si>
  <si>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</si>
  <si>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</si>
  <si>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</si>
  <si>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</si>
  <si>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</si>
  <si>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</si>
  <si>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</si>
  <si>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</si>
  <si>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</si>
  <si>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</si>
  <si>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</si>
  <si>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</si>
  <si>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</si>
  <si>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</si>
  <si>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</si>
  <si>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</si>
  <si>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</si>
  <si>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</si>
  <si>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</si>
  <si>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</si>
  <si>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</si>
  <si>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</si>
  <si>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</si>
  <si>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</si>
  <si>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</si>
  <si>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</si>
  <si>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</si>
  <si>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</si>
  <si>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</si>
  <si>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</si>
  <si>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</si>
  <si>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</si>
  <si>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</si>
  <si>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</si>
  <si>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</si>
  <si>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</si>
  <si>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</si>
  <si>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</si>
  <si>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</si>
  <si>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</si>
  <si>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</si>
  <si>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</si>
  <si>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</si>
  <si>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</si>
  <si>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</si>
  <si>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</si>
  <si>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</si>
  <si>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</si>
  <si>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</si>
  <si>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</si>
  <si>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</si>
  <si>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</si>
  <si>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</si>
  <si>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</si>
  <si>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</si>
  <si>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</si>
  <si>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</si>
  <si>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</si>
  <si>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</si>
  <si>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</si>
  <si>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</si>
  <si>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</si>
  <si>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</si>
  <si>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</si>
  <si>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</si>
  <si>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</si>
  <si>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</si>
  <si>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</si>
  <si>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</si>
  <si>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</si>
  <si>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</si>
  <si>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</si>
  <si>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</si>
  <si>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</si>
  <si>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</si>
  <si>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</si>
  <si>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</si>
  <si>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</si>
  <si>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</si>
  <si>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</si>
  <si>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</si>
  <si>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</si>
  <si>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</si>
  <si>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</si>
  <si>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</si>
  <si>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</si>
  <si>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</si>
  <si>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</si>
  <si>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</si>
  <si>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</si>
  <si>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</si>
  <si>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</si>
  <si>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</si>
  <si>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</si>
  <si>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</si>
  <si>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</si>
  <si>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</si>
  <si>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</si>
  <si>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</si>
  <si>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</si>
  <si>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</si>
  <si>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</si>
  <si>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</si>
  <si>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</si>
  <si>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</si>
  <si>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</si>
  <si>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</si>
  <si>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</si>
  <si>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</si>
  <si>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</si>
  <si>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</si>
  <si>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</si>
  <si>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</si>
  <si>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</si>
  <si>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</si>
  <si>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</si>
  <si>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</si>
  <si>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</si>
  <si>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</si>
  <si>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</si>
  <si>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</si>
  <si>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</si>
  <si>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</si>
  <si>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</si>
  <si>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</si>
  <si>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</si>
  <si>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</si>
  <si>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</si>
  <si>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</si>
  <si>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</si>
  <si>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</si>
  <si>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</si>
  <si>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</si>
  <si>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</si>
  <si>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</si>
  <si>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</si>
  <si>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</si>
  <si>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</si>
  <si>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</si>
  <si>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</si>
  <si>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</si>
  <si>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</si>
  <si>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</si>
  <si>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</si>
  <si>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</si>
  <si>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</si>
  <si>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</si>
  <si>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</si>
  <si>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</si>
  <si>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</si>
  <si>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</si>
  <si>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</si>
  <si>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</si>
  <si>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</si>
  <si>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</si>
  <si>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</si>
  <si>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</si>
  <si>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</si>
  <si>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</si>
  <si>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</si>
  <si>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</si>
  <si>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</si>
  <si>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</si>
  <si>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</si>
  <si>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</si>
  <si>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</si>
  <si>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</si>
  <si>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</si>
  <si>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</si>
  <si>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</si>
  <si>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</si>
  <si>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</si>
  <si>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</si>
  <si>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</si>
  <si>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</si>
  <si>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</si>
  <si>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</si>
  <si>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</si>
  <si>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</si>
  <si>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</si>
  <si>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</si>
  <si>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</si>
  <si>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</si>
  <si>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</si>
  <si>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</si>
  <si>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</si>
  <si>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</si>
  <si>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</si>
  <si>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</si>
  <si>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</si>
  <si>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</si>
  <si>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</si>
  <si>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</si>
  <si>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</si>
  <si>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</si>
  <si>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</si>
  <si>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</si>
  <si>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</si>
  <si>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</si>
  <si>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</si>
  <si>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</si>
  <si>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</si>
  <si>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</si>
  <si>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</si>
  <si>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</si>
  <si>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</si>
  <si>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</si>
  <si>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</si>
  <si>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</si>
  <si>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</si>
  <si>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</si>
  <si>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</si>
  <si>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</si>
  <si>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</si>
  <si>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</si>
  <si>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</si>
  <si>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</si>
  <si>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</si>
  <si>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</si>
  <si>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</si>
  <si>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</si>
  <si>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</si>
  <si>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</si>
  <si>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</si>
  <si>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</si>
  <si>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</si>
  <si>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</si>
  <si>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</si>
  <si>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</si>
  <si>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</si>
  <si>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</si>
  <si>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</si>
  <si>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</si>
  <si>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</si>
  <si>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</si>
  <si>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</si>
  <si>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</si>
  <si>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</si>
  <si>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</si>
  <si>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</si>
  <si>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</si>
  <si>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</si>
  <si>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</si>
  <si>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</si>
  <si>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</si>
  <si>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</si>
  <si>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</si>
  <si>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</si>
  <si>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</si>
  <si>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</si>
  <si>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</si>
  <si>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</si>
  <si>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</si>
  <si>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</si>
  <si>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</si>
  <si>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</si>
  <si>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</si>
  <si>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</si>
  <si>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</si>
  <si>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</si>
  <si>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</si>
  <si>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</si>
  <si>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</si>
  <si>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</si>
  <si>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</si>
  <si>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</si>
  <si>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</si>
  <si>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</si>
  <si>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</si>
  <si>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</si>
  <si>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</si>
  <si>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</si>
  <si>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</si>
  <si>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</si>
  <si>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</si>
  <si>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</si>
  <si>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</si>
  <si>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</si>
  <si>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</si>
  <si>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</si>
  <si>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</si>
  <si>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</si>
  <si>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</si>
  <si>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</si>
  <si>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</si>
  <si>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</si>
  <si>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</si>
  <si>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</si>
  <si>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</si>
  <si>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</si>
  <si>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</si>
  <si>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</si>
  <si>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</si>
  <si>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</si>
  <si>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</si>
  <si>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</si>
  <si>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</si>
  <si>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</si>
  <si>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</si>
  <si>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</si>
  <si>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</si>
  <si>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</si>
  <si>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</si>
  <si>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</si>
  <si>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</si>
  <si>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</si>
  <si>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</si>
  <si>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</si>
  <si>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</si>
  <si>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</si>
  <si>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</si>
  <si>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</si>
  <si>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</si>
  <si>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</si>
  <si>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</si>
  <si>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</si>
  <si>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</si>
  <si>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</si>
  <si>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</si>
  <si>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</si>
  <si>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</si>
  <si>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</si>
  <si>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</si>
  <si>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</si>
  <si>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</si>
  <si>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</si>
  <si>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</si>
  <si>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</si>
  <si>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</si>
  <si>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</si>
  <si>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</si>
  <si>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</si>
  <si>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</si>
  <si>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</si>
  <si>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</si>
  <si>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</si>
  <si>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</si>
  <si>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</si>
  <si>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</si>
  <si>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</si>
  <si>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</si>
  <si>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</si>
  <si>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</si>
  <si>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</si>
  <si>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</si>
  <si>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</si>
  <si>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</si>
  <si>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</si>
  <si>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</si>
  <si>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</si>
  <si>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</si>
  <si>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</si>
  <si>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</si>
  <si>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</si>
  <si>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</si>
  <si>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</si>
  <si>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</si>
  <si>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</si>
  <si>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</si>
  <si>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</si>
  <si>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</si>
  <si>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</si>
  <si>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</si>
  <si>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</si>
  <si>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</si>
  <si>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</si>
  <si>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</si>
  <si>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</si>
  <si>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</si>
  <si>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</si>
  <si>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</si>
  <si>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</si>
  <si>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</si>
  <si>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</si>
  <si>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</si>
  <si>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</si>
  <si>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</si>
  <si>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</si>
  <si>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</si>
  <si>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</si>
  <si>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</si>
  <si>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</si>
  <si>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</si>
  <si>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</si>
  <si>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</si>
  <si>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</si>
  <si>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</si>
  <si>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</si>
  <si>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</si>
  <si>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</si>
  <si>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</si>
  <si>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</si>
  <si>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</si>
  <si>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</si>
  <si>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</si>
  <si>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</si>
  <si>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</si>
  <si>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</si>
  <si>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</si>
  <si>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</si>
  <si>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</si>
  <si>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</si>
  <si>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</si>
  <si>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</si>
  <si>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</si>
  <si>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</si>
  <si>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</si>
  <si>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</si>
  <si>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</si>
  <si>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</si>
  <si>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</si>
  <si>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</si>
  <si>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</si>
  <si>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</si>
  <si>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</si>
  <si>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</si>
  <si>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</si>
  <si>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</si>
  <si>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</si>
  <si>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</si>
  <si>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</si>
  <si>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</si>
  <si>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</si>
  <si>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</si>
  <si>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</si>
  <si>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</si>
  <si>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</si>
  <si>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</si>
  <si>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</si>
  <si>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</si>
  <si>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</si>
  <si>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</si>
  <si>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</si>
  <si>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</si>
  <si>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</si>
  <si>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</si>
  <si>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</si>
  <si>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</si>
  <si>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</si>
  <si>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</si>
  <si>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</si>
  <si>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</si>
  <si>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</si>
  <si>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</si>
  <si>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</si>
  <si>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</si>
  <si>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</si>
  <si>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</si>
  <si>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</si>
  <si>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</si>
  <si>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</si>
  <si>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</si>
  <si>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</si>
  <si>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</si>
  <si>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</si>
  <si>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</si>
  <si>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</si>
  <si>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</si>
  <si>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</si>
  <si>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</si>
  <si>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</si>
  <si>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</si>
  <si>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</si>
  <si>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</si>
  <si>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</si>
  <si>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</si>
  <si>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</si>
  <si>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</si>
  <si>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</si>
  <si>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</si>
  <si>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</si>
  <si>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</si>
  <si>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</si>
  <si>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</si>
  <si>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</si>
  <si>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</si>
  <si>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</si>
  <si>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</si>
  <si>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</si>
  <si>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</si>
  <si>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</si>
  <si>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</si>
  <si>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</si>
  <si>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</si>
  <si>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</si>
  <si>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</si>
  <si>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</si>
  <si>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</si>
  <si>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</si>
  <si>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</si>
  <si>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</si>
  <si>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</si>
  <si>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</si>
  <si>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</si>
  <si>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</si>
  <si>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</si>
  <si>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</si>
  <si>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</si>
  <si>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</si>
  <si>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</si>
  <si>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</si>
  <si>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</si>
  <si>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</si>
  <si>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</si>
  <si>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</si>
  <si>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</si>
  <si>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</si>
  <si>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</si>
  <si>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</si>
  <si>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</si>
  <si>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</si>
  <si>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</si>
  <si>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</si>
  <si>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</si>
  <si>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</si>
  <si>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</si>
  <si>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</si>
  <si>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</si>
  <si>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</si>
  <si>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</si>
  <si>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</si>
  <si>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</si>
  <si>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</si>
  <si>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</si>
  <si>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</si>
  <si>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</si>
  <si>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</si>
  <si>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</si>
  <si>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</si>
  <si>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</si>
  <si>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</si>
  <si>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</si>
  <si>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</si>
  <si>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</si>
  <si>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</si>
  <si>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</si>
  <si>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</si>
  <si>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</si>
  <si>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</si>
  <si>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</si>
  <si>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</si>
  <si>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</si>
  <si>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</si>
  <si>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</si>
  <si>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</si>
  <si>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</si>
  <si>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</si>
  <si>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</si>
  <si>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</si>
  <si>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</si>
  <si>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</si>
  <si>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</si>
  <si>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</si>
  <si>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</si>
  <si>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</si>
  <si>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</si>
  <si>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</si>
  <si>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</si>
  <si>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</si>
  <si>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</si>
  <si>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</si>
  <si>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</si>
  <si>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</si>
  <si>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</si>
  <si>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</si>
  <si>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</si>
  <si>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</si>
  <si>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</si>
  <si>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</si>
  <si>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</si>
  <si>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</si>
  <si>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</si>
  <si>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</si>
  <si>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</si>
  <si>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</si>
  <si>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</si>
  <si>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</si>
  <si>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</si>
  <si>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</si>
  <si>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</si>
  <si>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</si>
  <si>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</si>
  <si>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</si>
  <si>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</si>
  <si>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</si>
  <si>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</si>
  <si>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</si>
  <si>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</si>
  <si>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</si>
  <si>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</si>
  <si>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</si>
  <si>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</si>
  <si>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</si>
  <si>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</si>
  <si>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</si>
  <si>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</si>
  <si>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</si>
  <si>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</si>
  <si>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</si>
  <si>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</si>
  <si>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</si>
  <si>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</si>
  <si>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</si>
  <si>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</si>
  <si>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</si>
  <si>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</si>
  <si>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</si>
  <si>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</si>
  <si>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</si>
  <si>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</si>
  <si>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</si>
  <si>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</si>
  <si>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</si>
  <si>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</si>
  <si>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</si>
  <si>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</si>
  <si>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</si>
  <si>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</si>
  <si>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</si>
  <si>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</si>
  <si>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</si>
  <si>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</si>
  <si>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</si>
  <si>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</si>
  <si>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</si>
  <si>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</si>
  <si>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</si>
  <si>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</si>
  <si>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</si>
  <si>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</si>
  <si>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</si>
  <si>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</si>
  <si>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</si>
  <si>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</si>
  <si>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</si>
  <si>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</si>
  <si>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</si>
  <si>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</si>
  <si>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</si>
  <si>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</si>
  <si>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</si>
  <si>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</si>
  <si>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</si>
  <si>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</si>
  <si>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</si>
  <si>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</si>
  <si>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</si>
  <si>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</si>
  <si>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</si>
  <si>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</si>
  <si>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</si>
  <si>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</si>
  <si>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</si>
  <si>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</si>
  <si>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</si>
  <si>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</si>
  <si>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</si>
  <si>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</si>
  <si>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</si>
  <si>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</si>
  <si>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</si>
  <si>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</si>
  <si>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</si>
  <si>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</si>
  <si>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</si>
  <si>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</si>
  <si>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</si>
  <si>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</si>
  <si>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</si>
  <si>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</si>
  <si>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</si>
  <si>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</si>
  <si>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</si>
  <si>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</si>
  <si>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</si>
  <si>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</si>
  <si>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</si>
  <si>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</si>
  <si>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</si>
  <si>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</si>
  <si>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</si>
  <si>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</si>
  <si>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</si>
  <si>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</si>
  <si>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</si>
  <si>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</si>
  <si>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</si>
  <si>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</si>
  <si>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</si>
  <si>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</si>
  <si>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</si>
  <si>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</si>
  <si>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</si>
  <si>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</si>
  <si>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</si>
  <si>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</si>
  <si>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</si>
  <si>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</si>
  <si>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</si>
  <si>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</si>
  <si>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</si>
  <si>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</si>
  <si>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</si>
  <si>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</si>
  <si>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</si>
  <si>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</si>
  <si>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</si>
  <si>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</si>
  <si>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</si>
  <si>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</si>
  <si>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</si>
  <si>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</si>
  <si>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</si>
  <si>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</si>
  <si>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</si>
  <si>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</si>
  <si>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</si>
  <si>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</si>
  <si>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</si>
  <si>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</si>
  <si>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</si>
  <si>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</si>
  <si>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</si>
  <si>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</si>
  <si>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</si>
  <si>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</si>
  <si>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</si>
  <si>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</si>
  <si>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</si>
  <si>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</si>
  <si>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</si>
  <si>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</si>
  <si>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</si>
  <si>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</si>
  <si>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</si>
  <si>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</si>
  <si>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</si>
  <si>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</si>
  <si>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</si>
  <si>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</si>
  <si>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</si>
  <si>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</si>
  <si>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</si>
  <si>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</si>
  <si>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</si>
  <si>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</si>
  <si>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</si>
  <si>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</si>
  <si>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</si>
  <si>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</si>
  <si>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</si>
  <si>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</si>
  <si>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</si>
  <si>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</si>
  <si>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</si>
  <si>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</si>
  <si>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</si>
  <si>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</si>
  <si>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</si>
  <si>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</si>
  <si>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</si>
  <si>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</si>
  <si>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</si>
  <si>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</si>
  <si>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</si>
  <si>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</si>
  <si>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</si>
  <si>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</si>
  <si>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</si>
  <si>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</si>
  <si>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</si>
  <si>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</si>
  <si>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</si>
  <si>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</si>
  <si>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</si>
  <si>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</si>
  <si>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</si>
  <si>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</si>
  <si>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</si>
  <si>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</si>
  <si>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</si>
  <si>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</si>
  <si>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</si>
  <si>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</si>
  <si>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</si>
  <si>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</si>
  <si>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</si>
  <si>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</si>
  <si>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</si>
  <si>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</si>
  <si>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</si>
  <si>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</si>
  <si>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</si>
  <si>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</si>
  <si>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</si>
  <si>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</si>
  <si>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</si>
  <si>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</si>
  <si>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</si>
  <si>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</si>
  <si>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</si>
  <si>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</si>
  <si>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</si>
  <si>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</si>
  <si>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</si>
  <si>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</si>
  <si>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</si>
  <si>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</si>
  <si>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</si>
  <si>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</si>
  <si>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</si>
  <si>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</si>
  <si>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</si>
  <si>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</si>
  <si>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</si>
  <si>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</si>
  <si>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</si>
  <si>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</si>
  <si>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</si>
  <si>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</si>
  <si>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</si>
  <si>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</si>
  <si>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</si>
  <si>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</si>
  <si>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</si>
  <si>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</si>
  <si>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</si>
  <si>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</si>
  <si>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</si>
  <si>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</si>
  <si>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</si>
  <si>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</si>
  <si>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</si>
  <si>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</si>
  <si>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</si>
  <si>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</si>
  <si>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</si>
  <si>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</si>
  <si>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</si>
  <si>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</si>
  <si>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</si>
  <si>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</si>
  <si>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</si>
  <si>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</si>
  <si>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</si>
  <si>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</si>
  <si>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</si>
  <si>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</si>
  <si>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</si>
  <si>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</si>
  <si>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</si>
  <si>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</si>
  <si>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</si>
  <si>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</si>
  <si>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</si>
  <si>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</si>
  <si>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</si>
  <si>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</si>
  <si>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</si>
  <si>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</si>
  <si>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</si>
  <si>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</si>
  <si>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</si>
  <si>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</si>
  <si>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</si>
  <si>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</si>
  <si>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</si>
  <si>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</si>
  <si>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</si>
  <si>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</si>
  <si>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</si>
  <si>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</si>
  <si>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</si>
  <si>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</si>
  <si>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</si>
  <si>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</si>
  <si>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</si>
  <si>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</si>
  <si>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</si>
  <si>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</si>
  <si>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</si>
  <si>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</si>
  <si>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</si>
  <si>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</si>
  <si>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</si>
  <si>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</si>
  <si>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</si>
  <si>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</si>
  <si>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</si>
  <si>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</si>
  <si>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</si>
  <si>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</si>
  <si>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</si>
  <si>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</si>
  <si>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</si>
  <si>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</si>
  <si>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</si>
  <si>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</si>
  <si>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</si>
  <si>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</si>
  <si>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</si>
  <si>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</si>
  <si>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</si>
  <si>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</si>
  <si>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</si>
  <si>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</si>
  <si>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</si>
  <si>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</si>
  <si>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</si>
  <si>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</si>
  <si>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</si>
  <si>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</si>
  <si>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</si>
  <si>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</si>
  <si>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</si>
  <si>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</si>
  <si>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</si>
  <si>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</si>
  <si>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</si>
  <si>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</si>
  <si>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</si>
  <si>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</si>
  <si>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</si>
  <si>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</si>
  <si>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</si>
  <si>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</si>
  <si>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</si>
  <si>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</si>
  <si>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</si>
  <si>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</si>
  <si>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</si>
  <si>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</si>
  <si>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</si>
  <si>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</si>
  <si>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</si>
  <si>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</si>
  <si>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</si>
  <si>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</si>
  <si>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</si>
  <si>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</si>
  <si>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</si>
  <si>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</si>
  <si>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</si>
  <si>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</si>
  <si>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</si>
  <si>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</si>
  <si>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</si>
  <si>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</si>
  <si>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</si>
  <si>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</si>
  <si>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</si>
  <si>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</si>
  <si>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</si>
  <si>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</si>
  <si>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</si>
  <si>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</si>
  <si>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</si>
  <si>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</si>
  <si>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</si>
  <si>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</si>
  <si>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</si>
  <si>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</si>
  <si>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</si>
  <si>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</si>
  <si>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</si>
  <si>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</si>
  <si>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</si>
  <si>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</si>
  <si>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</si>
  <si>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</si>
  <si>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</si>
  <si>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</si>
  <si>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</si>
  <si>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</si>
  <si>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</si>
  <si>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</si>
  <si>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</si>
  <si>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</si>
  <si>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</si>
  <si>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</si>
  <si>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</si>
  <si>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</si>
  <si>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</si>
  <si>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</si>
  <si>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</si>
  <si>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</si>
  <si>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</si>
  <si>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</si>
  <si>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</si>
  <si>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</si>
  <si>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</si>
  <si>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</si>
  <si>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</si>
  <si>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</si>
  <si>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</si>
  <si>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</si>
  <si>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</si>
  <si>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</si>
  <si>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</si>
  <si>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</si>
  <si>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</si>
  <si>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</si>
  <si>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</si>
  <si>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</si>
  <si>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</si>
  <si>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</si>
  <si>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</si>
  <si>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</si>
  <si>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</si>
  <si>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</si>
  <si>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</si>
  <si>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</si>
  <si>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</si>
  <si>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</si>
  <si>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</si>
  <si>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</si>
  <si>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</si>
  <si>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</si>
  <si>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</si>
  <si>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</si>
  <si>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</si>
  <si>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</si>
  <si>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</si>
  <si>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</si>
  <si>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</si>
  <si>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</si>
  <si>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</si>
  <si>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</si>
  <si>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</si>
  <si>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</si>
  <si>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</si>
  <si>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</si>
  <si>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</si>
  <si>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</si>
  <si>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</si>
  <si>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</si>
  <si>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</si>
  <si>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</si>
  <si>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</si>
  <si>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</si>
  <si>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</si>
  <si>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</si>
  <si>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</si>
  <si>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</si>
  <si>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</si>
  <si>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</si>
  <si>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</si>
  <si>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</si>
  <si>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</si>
  <si>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</si>
  <si>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</si>
  <si>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</si>
  <si>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</si>
  <si>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</si>
  <si>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</si>
  <si>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</si>
  <si>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</si>
  <si>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</si>
  <si>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</si>
  <si>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</si>
  <si>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</si>
  <si>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</si>
  <si>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</si>
  <si>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</si>
  <si>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</si>
  <si>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</si>
  <si>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</si>
  <si>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</si>
  <si>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</si>
  <si>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</si>
  <si>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</si>
  <si>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</si>
  <si>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</si>
  <si>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</si>
  <si>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</si>
  <si>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</si>
  <si>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</si>
  <si>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</si>
  <si>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</si>
  <si>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</si>
  <si>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</si>
  <si>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</si>
  <si>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</si>
  <si>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</si>
  <si>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</si>
  <si>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</si>
  <si>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</si>
  <si>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</si>
  <si>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</si>
  <si>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</si>
  <si>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</si>
  <si>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</si>
  <si>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</si>
  <si>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</si>
  <si>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</si>
  <si>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</si>
  <si>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</si>
  <si>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</si>
  <si>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</si>
  <si>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</si>
  <si>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</si>
  <si>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</si>
  <si>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</si>
  <si>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</si>
  <si>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</si>
  <si>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</si>
  <si>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</si>
  <si>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</si>
  <si>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</si>
  <si>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</si>
  <si>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</si>
  <si>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</si>
  <si>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</si>
  <si>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</si>
  <si>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</si>
  <si>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</si>
  <si>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</si>
  <si>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</si>
  <si>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</si>
  <si>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</si>
  <si>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</si>
  <si>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</si>
  <si>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</si>
  <si>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</si>
  <si>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</si>
  <si>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</si>
  <si>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</si>
  <si>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</si>
  <si>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</si>
  <si>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</si>
  <si>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</si>
  <si>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</si>
  <si>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</si>
  <si>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</si>
  <si>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</si>
  <si>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</si>
  <si>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</si>
  <si>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</si>
  <si>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</si>
  <si>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</si>
  <si>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</si>
  <si>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</si>
  <si>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</si>
  <si>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</si>
  <si>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</si>
  <si>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</si>
  <si>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</si>
  <si>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</si>
  <si>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</si>
  <si>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</si>
  <si>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</si>
  <si>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</si>
  <si>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</si>
  <si>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</si>
  <si>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</si>
  <si>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</si>
  <si>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</si>
  <si>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</si>
  <si>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</si>
  <si>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</si>
  <si>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</si>
  <si>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</si>
  <si>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</si>
  <si>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</si>
  <si>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</si>
  <si>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</si>
  <si>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</si>
  <si>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</si>
  <si>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</si>
  <si>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</si>
  <si>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</si>
  <si>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</si>
  <si>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</si>
  <si>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</si>
  <si>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</si>
  <si>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</si>
  <si>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</si>
  <si>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</si>
  <si>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</si>
  <si>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</si>
  <si>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</si>
  <si>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</si>
  <si>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</si>
  <si>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</si>
  <si>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</si>
  <si>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</si>
  <si>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</si>
  <si>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</si>
  <si>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</si>
  <si>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</si>
  <si>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</si>
  <si>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</si>
  <si>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</si>
  <si>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</si>
  <si>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</si>
  <si>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</si>
  <si>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</si>
  <si>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</si>
  <si>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</si>
  <si>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</si>
  <si>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</si>
  <si>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</si>
  <si>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</si>
  <si>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</si>
  <si>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</si>
  <si>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</si>
  <si>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</si>
  <si>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</si>
  <si>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</si>
  <si>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</si>
  <si>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</si>
  <si>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</si>
  <si>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</si>
  <si>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</si>
  <si>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</si>
  <si>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</si>
  <si>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</si>
  <si>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</si>
  <si>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</si>
  <si>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</si>
  <si>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</si>
  <si>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</si>
  <si>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</si>
  <si>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</si>
  <si>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</si>
  <si>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</si>
  <si>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</si>
  <si>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</si>
  <si>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</si>
  <si>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</si>
  <si>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</si>
  <si>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</si>
  <si>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</si>
  <si>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</si>
  <si>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</si>
  <si>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</si>
  <si>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</si>
  <si>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</si>
  <si>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</si>
  <si>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</si>
  <si>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</si>
  <si>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</si>
  <si>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</si>
  <si>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</si>
  <si>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</si>
  <si>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</si>
  <si>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</si>
  <si>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</si>
  <si>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</si>
  <si>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</si>
  <si>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</si>
  <si>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</si>
  <si>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</si>
  <si>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</si>
  <si>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</si>
  <si>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</si>
  <si>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</si>
  <si>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</si>
  <si>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</si>
  <si>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</si>
  <si>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</si>
  <si>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</si>
  <si>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</si>
  <si>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</si>
  <si>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</si>
  <si>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</si>
  <si>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</si>
  <si>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</si>
  <si>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</si>
  <si>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</si>
  <si>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</si>
  <si>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</si>
  <si>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</si>
  <si>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</si>
  <si>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</si>
  <si>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</si>
  <si>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</si>
  <si>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</si>
  <si>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</si>
  <si>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</si>
  <si>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</si>
  <si>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</si>
  <si>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</si>
  <si>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</si>
  <si>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</si>
  <si>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</si>
  <si>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</si>
  <si>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</si>
  <si>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</si>
  <si>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</si>
  <si>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</si>
  <si>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</si>
  <si>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</si>
  <si>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</si>
  <si>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</si>
  <si>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</si>
  <si>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</si>
  <si>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</si>
  <si>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</si>
  <si>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</si>
  <si>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</si>
  <si>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</si>
  <si>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</si>
  <si>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</si>
  <si>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</si>
  <si>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</si>
  <si>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</si>
  <si>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</si>
  <si>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</si>
  <si>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</si>
  <si>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</si>
  <si>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</si>
  <si>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</si>
  <si>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</si>
  <si>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</si>
  <si>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</si>
  <si>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</si>
  <si>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</si>
  <si>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</si>
  <si>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</si>
  <si>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</si>
  <si>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</si>
  <si>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</si>
  <si>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</si>
  <si>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</si>
  <si>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</si>
  <si>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</si>
  <si>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</si>
  <si>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</si>
  <si>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</si>
  <si>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</si>
  <si>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</si>
  <si>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</si>
  <si>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</si>
  <si>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</si>
  <si>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</si>
  <si>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</si>
  <si>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</si>
  <si>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</si>
  <si>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</si>
  <si>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</si>
  <si>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</si>
  <si>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</si>
  <si>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</si>
  <si>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</si>
  <si>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</si>
  <si>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</si>
  <si>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</si>
  <si>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</si>
  <si>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</si>
  <si>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</si>
  <si>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</si>
  <si>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</si>
  <si>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</si>
  <si>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</si>
  <si>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</si>
  <si>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</si>
  <si>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</si>
  <si>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</si>
  <si>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</si>
  <si>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</si>
  <si>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</si>
  <si>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</si>
  <si>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</si>
  <si>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</si>
  <si>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</si>
  <si>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</si>
  <si>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</si>
  <si>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</si>
  <si>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</si>
  <si>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</si>
  <si>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</si>
  <si>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</si>
  <si>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</si>
  <si>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</si>
  <si>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</si>
  <si>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</si>
  <si>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</si>
  <si>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</si>
  <si>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</si>
  <si>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</si>
  <si>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</si>
  <si>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</si>
  <si>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</si>
  <si>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</si>
  <si>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</si>
  <si>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</si>
  <si>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</si>
  <si>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</si>
  <si>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</si>
  <si>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</si>
  <si>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</si>
  <si>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</si>
  <si>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</si>
  <si>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</si>
  <si>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</si>
  <si>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</si>
  <si>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</si>
  <si>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</si>
  <si>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</si>
  <si>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</si>
  <si>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</si>
  <si>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</si>
  <si>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</si>
  <si>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</si>
  <si>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</si>
  <si>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</si>
  <si>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</si>
  <si>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</si>
  <si>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</si>
  <si>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</si>
  <si>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</si>
  <si>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</si>
  <si>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</si>
  <si>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</si>
  <si>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</si>
  <si>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</si>
  <si>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</si>
  <si>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</si>
  <si>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</si>
  <si>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</si>
  <si>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</si>
  <si>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</si>
  <si>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</si>
  <si>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</si>
  <si>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</si>
  <si>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</si>
  <si>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</si>
  <si>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</si>
  <si>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</si>
  <si>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</si>
  <si>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</si>
  <si>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</si>
  <si>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</si>
  <si>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</si>
  <si>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</si>
  <si>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</si>
  <si>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</si>
  <si>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</si>
  <si>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</si>
  <si>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</si>
  <si>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</si>
  <si>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</si>
  <si>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</si>
  <si>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</si>
  <si>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</si>
  <si>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</si>
  <si>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</si>
  <si>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</si>
  <si>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</si>
  <si>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</si>
  <si>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</si>
  <si>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</si>
  <si>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</si>
  <si>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</si>
  <si>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</si>
  <si>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</si>
  <si>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</si>
  <si>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</si>
  <si>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</si>
  <si>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</si>
  <si>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</si>
  <si>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</si>
  <si>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</si>
  <si>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</si>
  <si>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</si>
  <si>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</si>
  <si>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</si>
  <si>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</si>
  <si>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</si>
  <si>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</si>
  <si>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</si>
  <si>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</si>
  <si>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</si>
  <si>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</si>
  <si>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</si>
  <si>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</si>
  <si>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</si>
  <si>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</si>
  <si>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</si>
  <si>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</si>
  <si>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</si>
  <si>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</si>
  <si>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</si>
  <si>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</si>
  <si>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</si>
  <si>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</si>
  <si>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</si>
  <si>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</si>
  <si>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</si>
  <si>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</si>
  <si>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</si>
  <si>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</si>
  <si>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</si>
  <si>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</si>
  <si>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</si>
  <si>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</si>
  <si>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</si>
  <si>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</si>
  <si>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</si>
  <si>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</si>
  <si>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</si>
  <si>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</si>
  <si>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</si>
  <si>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</si>
  <si>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</si>
  <si>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</si>
  <si>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</si>
  <si>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</si>
  <si>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</si>
  <si>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</si>
  <si>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</si>
  <si>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</si>
  <si>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</si>
  <si>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</si>
  <si>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</si>
  <si>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</si>
  <si>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</si>
  <si>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</si>
  <si>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</si>
  <si>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</si>
  <si>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</si>
  <si>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</si>
  <si>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</si>
  <si>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</si>
  <si>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</si>
  <si>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</si>
  <si>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</si>
  <si>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</si>
  <si>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</si>
  <si>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</si>
  <si>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</si>
  <si>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</si>
  <si>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</si>
  <si>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</si>
  <si>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</si>
  <si>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</si>
  <si>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</si>
  <si>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</si>
  <si>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</si>
  <si>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</si>
  <si>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</si>
  <si>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</si>
  <si>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</si>
  <si>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</si>
  <si>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</si>
  <si>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</si>
  <si>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</si>
  <si>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</si>
  <si>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</si>
  <si>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</si>
  <si>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</si>
  <si>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</si>
  <si>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</si>
  <si>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</si>
  <si>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</si>
  <si>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</si>
  <si>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</si>
  <si>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</si>
  <si>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</si>
  <si>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</si>
  <si>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</si>
  <si>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</si>
  <si>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</si>
  <si>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</si>
  <si>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</si>
  <si>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</si>
  <si>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</si>
  <si>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</si>
  <si>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</si>
  <si>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</si>
  <si>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</si>
  <si>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</si>
  <si>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</si>
  <si>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</si>
  <si>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</si>
  <si>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</si>
  <si>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</si>
  <si>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</si>
  <si>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</si>
  <si>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</si>
  <si>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</si>
  <si>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</si>
  <si>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</si>
  <si>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</si>
  <si>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</si>
  <si>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</si>
  <si>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</si>
  <si>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</si>
  <si>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</si>
  <si>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</si>
  <si>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</si>
  <si>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</si>
  <si>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</si>
  <si>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</si>
  <si>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</si>
  <si>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</si>
  <si>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</si>
  <si>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</si>
  <si>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</si>
  <si>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</si>
  <si>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</si>
  <si>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</si>
  <si>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</si>
  <si>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</si>
  <si>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</si>
  <si>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</si>
  <si>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</si>
  <si>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</si>
  <si>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</si>
  <si>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</si>
  <si>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</si>
  <si>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</si>
  <si>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</si>
  <si>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</si>
  <si>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</si>
  <si>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</si>
  <si>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</si>
  <si>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</si>
  <si>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</si>
  <si>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</si>
  <si>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</si>
  <si>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</si>
  <si>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</si>
  <si>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</si>
  <si>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</si>
  <si>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</si>
  <si>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</si>
  <si>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</si>
  <si>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</si>
  <si>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</si>
  <si>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</si>
  <si>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</si>
  <si>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</si>
  <si>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</si>
  <si>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</si>
  <si>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</si>
  <si>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</si>
  <si>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</si>
  <si>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</si>
  <si>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</si>
  <si>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</si>
  <si>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</si>
  <si>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</si>
  <si>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</si>
  <si>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</si>
  <si>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</si>
  <si>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</si>
  <si>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</si>
  <si>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</si>
  <si>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</si>
  <si>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</si>
  <si>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</si>
  <si>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</si>
  <si>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</si>
  <si>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</si>
  <si>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</si>
  <si>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</si>
  <si>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</si>
  <si>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</si>
  <si>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</si>
  <si>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</si>
  <si>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</si>
  <si>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</si>
  <si>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</si>
  <si>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</si>
  <si>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</si>
  <si>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</si>
  <si>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</si>
  <si>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</si>
  <si>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</si>
  <si>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</si>
  <si>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</si>
  <si>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</si>
  <si>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</si>
  <si>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</si>
  <si>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</si>
  <si>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</si>
  <si>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</si>
  <si>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</si>
  <si>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</si>
  <si>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</si>
  <si>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</si>
  <si>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</si>
  <si>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</si>
  <si>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</si>
  <si>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</si>
  <si>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</si>
  <si>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</si>
  <si>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</si>
  <si>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</si>
  <si>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</si>
  <si>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</si>
  <si>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</si>
  <si>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</si>
  <si>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</si>
  <si>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</si>
  <si>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</si>
  <si>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</si>
  <si>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</si>
  <si>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</si>
  <si>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</si>
  <si>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</si>
  <si>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</si>
  <si>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</si>
  <si>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</si>
  <si>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</si>
  <si>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</si>
  <si>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</si>
  <si>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</si>
  <si>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</si>
  <si>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</si>
  <si>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</si>
  <si>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</si>
  <si>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</si>
  <si>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</si>
  <si>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</si>
  <si>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</si>
  <si>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</si>
  <si>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</si>
  <si>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</si>
  <si>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</si>
  <si>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</si>
  <si>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</si>
  <si>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</si>
  <si>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</si>
  <si>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</si>
  <si>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</si>
  <si>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</si>
  <si>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</si>
  <si>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</si>
  <si>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</si>
  <si>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</si>
  <si>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</si>
  <si>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</si>
  <si>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</si>
  <si>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</si>
  <si>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</si>
  <si>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</si>
  <si>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</si>
  <si>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</si>
  <si>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</si>
  <si>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</si>
  <si>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</si>
  <si>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</si>
  <si>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</si>
  <si>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</si>
  <si>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</si>
  <si>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</si>
  <si>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</si>
  <si>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</si>
  <si>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</si>
  <si>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</si>
  <si>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</si>
  <si>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</si>
  <si>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</si>
  <si>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</si>
  <si>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</si>
  <si>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</si>
  <si>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</si>
  <si>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</si>
  <si>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</si>
  <si>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</si>
  <si>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</si>
  <si>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</si>
  <si>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</si>
  <si>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</si>
  <si>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</si>
  <si>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</si>
  <si>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</si>
  <si>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</si>
  <si>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</si>
  <si>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</si>
  <si>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</si>
  <si>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</si>
  <si>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</si>
  <si>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</si>
  <si>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</si>
  <si>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</si>
  <si>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</si>
  <si>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</si>
  <si>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</si>
  <si>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</si>
  <si>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</si>
  <si>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</si>
  <si>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</si>
  <si>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</si>
  <si>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</si>
  <si>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</si>
  <si>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</si>
  <si>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</si>
  <si>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</si>
  <si>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</si>
  <si>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</si>
  <si>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</si>
  <si>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</si>
  <si>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</si>
  <si>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</si>
  <si>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</si>
  <si>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</si>
  <si>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</si>
  <si>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</si>
  <si>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</si>
  <si>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</si>
  <si>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</si>
  <si>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</si>
  <si>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</si>
  <si>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</si>
  <si>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</si>
  <si>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</si>
  <si>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</si>
  <si>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</si>
  <si>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</si>
  <si>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</si>
  <si>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</si>
  <si>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</si>
  <si>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</si>
  <si>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</si>
  <si>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</si>
  <si>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</si>
  <si>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</si>
  <si>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</si>
  <si>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</si>
  <si>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</si>
  <si>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</si>
  <si>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</si>
  <si>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</si>
  <si>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</si>
  <si>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</si>
  <si>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</si>
  <si>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</si>
  <si>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</si>
  <si>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</si>
  <si>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</si>
  <si>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</si>
  <si>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</si>
  <si>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</si>
  <si>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</si>
  <si>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</si>
  <si>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</si>
  <si>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</si>
  <si>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</si>
  <si>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</si>
  <si>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</si>
  <si>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</si>
  <si>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</si>
  <si>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</si>
  <si>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</si>
  <si>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</si>
  <si>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</si>
  <si>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</si>
  <si>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</si>
  <si>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</si>
  <si>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</si>
  <si>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</si>
  <si>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</si>
  <si>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</si>
  <si>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</si>
  <si>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</si>
  <si>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</si>
  <si>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</si>
  <si>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</si>
  <si>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</si>
  <si>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</si>
  <si>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</si>
  <si>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</si>
  <si>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</si>
  <si>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</si>
  <si>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</si>
  <si>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</si>
  <si>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</si>
  <si>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</si>
  <si>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</si>
  <si>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</si>
  <si>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</si>
  <si>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</si>
  <si>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</si>
  <si>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</si>
  <si>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</si>
  <si>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</si>
  <si>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</si>
  <si>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</si>
  <si>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</si>
  <si>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</si>
  <si>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</si>
  <si>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</si>
  <si>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</si>
  <si>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</si>
  <si>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</si>
  <si>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</si>
  <si>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</si>
  <si>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</si>
  <si>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</si>
  <si>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</si>
  <si>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</si>
  <si>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</si>
  <si>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</si>
  <si>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</si>
  <si>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</si>
  <si>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</si>
  <si>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</si>
  <si>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</si>
  <si>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</si>
  <si>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</si>
  <si>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</si>
  <si>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</si>
  <si>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</si>
  <si>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</si>
  <si>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</si>
  <si>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</si>
  <si>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</si>
  <si>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</si>
  <si>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</si>
  <si>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</si>
  <si>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</si>
  <si>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</si>
  <si>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</si>
  <si>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</si>
  <si>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</si>
  <si>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</si>
  <si>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</si>
  <si>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</si>
  <si>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</si>
  <si>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</si>
  <si>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</si>
  <si>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</si>
  <si>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</si>
  <si>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</si>
  <si>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</si>
  <si>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</si>
  <si>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</si>
  <si>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</si>
  <si>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</si>
  <si>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</si>
  <si>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</si>
  <si>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</si>
  <si>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</si>
  <si>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</si>
  <si>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</si>
  <si>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</si>
  <si>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</si>
  <si>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</si>
  <si>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</si>
  <si>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</si>
  <si>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</si>
  <si>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</si>
  <si>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</si>
  <si>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</si>
  <si>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</si>
  <si>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</si>
  <si>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</si>
  <si>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</si>
  <si>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</si>
  <si>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</si>
  <si>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</si>
  <si>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</si>
  <si>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</si>
  <si>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</si>
  <si>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</si>
  <si>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</si>
  <si>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</si>
  <si>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</si>
  <si>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</si>
  <si>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</si>
  <si>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</si>
  <si>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</si>
  <si>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</si>
  <si>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</si>
  <si>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</si>
  <si>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</si>
  <si>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</si>
  <si>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</si>
  <si>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</si>
  <si>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</si>
  <si>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</si>
  <si>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</si>
  <si>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</si>
  <si>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</si>
  <si>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</si>
  <si>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</si>
  <si>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</si>
  <si>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</si>
  <si>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</si>
  <si>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</si>
  <si>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</si>
  <si>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</si>
  <si>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</si>
  <si>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</si>
  <si>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</si>
  <si>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</si>
  <si>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</si>
  <si>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</si>
  <si>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</si>
  <si>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</si>
  <si>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</si>
  <si>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</si>
  <si>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</si>
  <si>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</si>
  <si>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</si>
  <si>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</si>
  <si>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</si>
  <si>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</si>
  <si>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</si>
  <si>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</si>
  <si>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</si>
  <si>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</si>
  <si>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</si>
  <si>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</si>
  <si>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</si>
  <si>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</si>
  <si>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</si>
  <si>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</si>
  <si>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</si>
  <si>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</si>
  <si>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</si>
  <si>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</si>
  <si>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</si>
  <si>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</si>
  <si>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</si>
  <si>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</si>
  <si>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</si>
  <si>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</si>
  <si>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</si>
  <si>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</si>
  <si>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</si>
  <si>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</si>
  <si>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</si>
  <si>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</si>
  <si>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</si>
  <si>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</si>
  <si>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</si>
  <si>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</si>
  <si>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</si>
  <si>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</si>
  <si>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</si>
  <si>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</si>
  <si>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</si>
  <si>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</si>
  <si>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</si>
  <si>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</si>
  <si>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</si>
  <si>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</si>
  <si>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</si>
  <si>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</si>
  <si>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</si>
  <si>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</si>
  <si>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</si>
  <si>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</si>
  <si>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</si>
  <si>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</si>
  <si>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</si>
  <si>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</si>
  <si>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</si>
  <si>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</si>
  <si>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</si>
  <si>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</si>
  <si>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</si>
  <si>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</si>
  <si>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</si>
  <si>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</si>
  <si>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</si>
  <si>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</si>
  <si>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</si>
  <si>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</si>
  <si>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</si>
  <si>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</si>
  <si>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</si>
  <si>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</si>
  <si>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</si>
  <si>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</si>
  <si>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</si>
  <si>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</si>
  <si>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</si>
  <si>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</si>
  <si>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</si>
  <si>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</si>
  <si>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</si>
  <si>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</si>
  <si>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</si>
  <si>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</si>
  <si>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</si>
  <si>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</si>
  <si>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</si>
  <si>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</si>
  <si>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</si>
  <si>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</si>
  <si>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</si>
  <si>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</si>
  <si>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</si>
  <si>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</si>
  <si>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</si>
  <si>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</si>
  <si>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</si>
  <si>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</si>
  <si>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</si>
  <si>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</si>
  <si>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</si>
  <si>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</si>
  <si>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</si>
  <si>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</si>
  <si>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</si>
  <si>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</si>
  <si>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</si>
  <si>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</si>
  <si>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</si>
  <si>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</si>
  <si>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</si>
  <si>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</si>
  <si>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</si>
  <si>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</si>
  <si>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</si>
  <si>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</si>
  <si>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</si>
  <si>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</si>
  <si>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</si>
  <si>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</si>
  <si>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</si>
  <si>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</si>
  <si>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</si>
  <si>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</si>
  <si>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</si>
  <si>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</si>
  <si>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</si>
  <si>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</si>
  <si>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</si>
  <si>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</si>
  <si>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</si>
  <si>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</si>
  <si>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</si>
  <si>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</si>
  <si>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</si>
  <si>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</si>
  <si>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</si>
  <si>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</si>
  <si>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</si>
  <si>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</si>
  <si>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</si>
  <si>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</si>
  <si>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</si>
  <si>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</si>
  <si>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</si>
  <si>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</si>
  <si>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</si>
  <si>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</si>
  <si>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</si>
  <si>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</si>
  <si>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</si>
  <si>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</si>
  <si>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</si>
  <si>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</si>
  <si>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</si>
  <si>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</si>
  <si>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</si>
  <si>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</si>
  <si>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</si>
  <si>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</si>
  <si>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</si>
  <si>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</si>
  <si>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</si>
  <si>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</si>
  <si>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</si>
  <si>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</si>
  <si>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</si>
  <si>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</si>
  <si>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</si>
  <si>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</si>
  <si>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</si>
  <si>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</si>
  <si>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</si>
  <si>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</si>
  <si>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</si>
  <si>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</si>
  <si>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</si>
  <si>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</si>
  <si>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</si>
  <si>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</si>
  <si>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</si>
  <si>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</si>
  <si>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</si>
  <si>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</si>
  <si>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</si>
  <si>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</si>
  <si>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</si>
  <si>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</si>
  <si>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</si>
  <si>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</si>
  <si>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</si>
  <si>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</si>
  <si>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</si>
  <si>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</si>
  <si>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</si>
  <si>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</si>
  <si>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</si>
  <si>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</si>
  <si>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</si>
  <si>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</si>
  <si>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</si>
  <si>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</si>
  <si>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</si>
  <si>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</si>
  <si>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</si>
  <si>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</si>
  <si>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</si>
  <si>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</si>
  <si>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</si>
  <si>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</si>
  <si>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</si>
  <si>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</si>
  <si>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</si>
  <si>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</si>
  <si>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</si>
  <si>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</si>
  <si>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</si>
  <si>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</si>
  <si>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</si>
  <si>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</si>
  <si>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</si>
  <si>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</si>
  <si>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</si>
  <si>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</si>
  <si>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</si>
  <si>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</si>
  <si>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</si>
  <si>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</si>
  <si>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</si>
  <si>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</si>
  <si>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</si>
  <si>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</si>
  <si>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</si>
  <si>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</si>
  <si>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</si>
  <si>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</si>
  <si>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</si>
  <si>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</si>
  <si>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</si>
  <si>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</si>
  <si>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</si>
  <si>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</si>
  <si>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</si>
  <si>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</si>
  <si>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</si>
  <si>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</si>
  <si>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</si>
  <si>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</si>
  <si>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</si>
  <si>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</si>
  <si>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</si>
  <si>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</si>
  <si>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</si>
  <si>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</si>
  <si>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</si>
  <si>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</si>
  <si>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</si>
  <si>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</si>
  <si>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</si>
  <si>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</si>
  <si>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</si>
  <si>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</si>
  <si>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</si>
  <si>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</si>
  <si>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</si>
  <si>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</si>
  <si>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</si>
  <si>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</si>
  <si>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</si>
  <si>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</si>
  <si>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</si>
  <si>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</si>
  <si>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</si>
  <si>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</si>
  <si>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</si>
  <si>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</si>
  <si>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</si>
  <si>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</si>
  <si>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</si>
  <si>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</si>
  <si>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</si>
  <si>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</si>
  <si>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</si>
  <si>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</si>
  <si>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</si>
  <si>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</si>
  <si>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</si>
  <si>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</si>
  <si>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</si>
  <si>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</si>
  <si>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</si>
  <si>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</si>
  <si>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</si>
  <si>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</si>
  <si>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</si>
  <si>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</si>
  <si>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</si>
  <si>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</si>
  <si>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</si>
  <si>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</si>
  <si>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</si>
  <si>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</si>
  <si>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</si>
  <si>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</si>
  <si>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</si>
  <si>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</si>
  <si>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</si>
  <si>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</si>
  <si>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</si>
  <si>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</si>
  <si>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</si>
  <si>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</si>
  <si>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</si>
  <si>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</si>
  <si>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</si>
  <si>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</si>
  <si>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</si>
  <si>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</si>
  <si>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</si>
  <si>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</si>
  <si>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</si>
  <si>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</si>
  <si>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</si>
  <si>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</si>
  <si>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</si>
  <si>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</si>
  <si>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</si>
  <si>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</si>
  <si>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</si>
  <si>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</si>
  <si>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</si>
  <si>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</si>
  <si>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</si>
  <si>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</si>
  <si>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</si>
  <si>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</si>
  <si>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</si>
  <si>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</si>
  <si>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</si>
  <si>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</si>
  <si>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</si>
  <si>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</si>
  <si>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</si>
  <si>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</si>
  <si>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</si>
  <si>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</si>
  <si>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</si>
  <si>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</si>
  <si>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</si>
  <si>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</si>
  <si>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</si>
  <si>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</si>
  <si>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</si>
  <si>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</si>
  <si>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</si>
  <si>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</si>
  <si>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</si>
  <si>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</si>
  <si>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</si>
  <si>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</si>
  <si>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</si>
  <si>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</si>
  <si>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</si>
  <si>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</si>
  <si>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</si>
  <si>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</si>
  <si>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</si>
  <si>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</si>
  <si>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</si>
  <si>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</si>
  <si>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</si>
  <si>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</si>
  <si>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</si>
  <si>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</si>
  <si>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</si>
  <si>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</si>
  <si>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</si>
  <si>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</si>
  <si>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</si>
  <si>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</si>
  <si>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</si>
  <si>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</si>
  <si>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</si>
  <si>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</si>
  <si>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</si>
  <si>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</si>
  <si>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</si>
  <si>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</si>
  <si>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</si>
  <si>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</si>
  <si>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</si>
  <si>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</si>
  <si>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</si>
  <si>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</si>
  <si>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</si>
  <si>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</si>
  <si>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</si>
  <si>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</si>
  <si>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</si>
  <si>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</si>
  <si>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</si>
  <si>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</si>
  <si>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</si>
  <si>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</si>
  <si>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</si>
  <si>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</si>
  <si>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</si>
  <si>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</si>
  <si>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</si>
  <si>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</si>
  <si>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</si>
  <si>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</si>
  <si>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</si>
  <si>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</si>
  <si>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</si>
  <si>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</si>
  <si>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</si>
  <si>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</si>
  <si>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</si>
  <si>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</si>
  <si>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</si>
  <si>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</si>
  <si>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</si>
  <si>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</si>
  <si>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</si>
  <si>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</si>
  <si>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</si>
  <si>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</si>
  <si>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</si>
  <si>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</si>
  <si>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</si>
  <si>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</si>
  <si>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</si>
  <si>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</si>
  <si>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</si>
  <si>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</si>
  <si>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</si>
  <si>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</si>
  <si>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</si>
  <si>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</si>
  <si>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</si>
  <si>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</si>
  <si>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</si>
  <si>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</si>
  <si>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</si>
  <si>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</si>
  <si>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</si>
  <si>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</si>
  <si>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</si>
  <si>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</si>
  <si>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</si>
  <si>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</si>
  <si>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</si>
  <si>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</si>
  <si>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</si>
  <si>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</si>
  <si>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</si>
  <si>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</si>
  <si>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</si>
  <si>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</si>
  <si>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</si>
  <si>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</si>
  <si>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</si>
  <si>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</si>
  <si>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</si>
  <si>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</si>
  <si>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</si>
  <si>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</si>
  <si>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</si>
  <si>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</si>
  <si>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</si>
  <si>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</si>
  <si>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</si>
  <si>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</si>
  <si>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</si>
  <si>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</si>
  <si>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</si>
  <si>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</si>
  <si>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</si>
  <si>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</si>
  <si>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</si>
  <si>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</si>
  <si>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</si>
  <si>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</si>
  <si>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</si>
  <si>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</si>
  <si>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</si>
  <si>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</si>
  <si>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</si>
  <si>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</si>
  <si>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</si>
  <si>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</si>
  <si>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</si>
  <si>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</si>
  <si>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</si>
  <si>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</si>
  <si>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</si>
  <si>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</si>
  <si>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</si>
  <si>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</si>
  <si>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</si>
  <si>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</si>
  <si>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</si>
  <si>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</si>
  <si>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</si>
  <si>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</si>
  <si>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</si>
  <si>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</si>
  <si>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</si>
  <si>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</si>
  <si>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</si>
  <si>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</si>
  <si>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</si>
  <si>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</si>
  <si>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</si>
  <si>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</si>
  <si>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</si>
  <si>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</si>
  <si>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</si>
  <si>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</si>
  <si>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</si>
  <si>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</si>
  <si>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</si>
  <si>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</si>
  <si>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</si>
  <si>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</si>
  <si>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</si>
  <si>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</si>
  <si>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</si>
  <si>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</si>
  <si>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</si>
  <si>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</si>
  <si>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</si>
  <si>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</si>
  <si>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</si>
  <si>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</si>
  <si>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</si>
  <si>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</si>
  <si>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</si>
  <si>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</si>
  <si>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</si>
  <si>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</si>
  <si>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</si>
  <si>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</si>
  <si>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</si>
  <si>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</si>
  <si>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</si>
  <si>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</si>
  <si>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</si>
  <si>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</si>
  <si>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</si>
  <si>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</si>
  <si>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</si>
  <si>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</si>
  <si>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</si>
  <si>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</si>
  <si>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</si>
  <si>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</si>
  <si>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</si>
  <si>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</si>
  <si>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</si>
  <si>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</si>
  <si>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</si>
  <si>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</si>
  <si>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</si>
  <si>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</si>
  <si>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</si>
  <si>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</si>
  <si>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</si>
  <si>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</si>
  <si>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</si>
  <si>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</si>
  <si>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</si>
  <si>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</si>
  <si>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</si>
  <si>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</si>
  <si>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</si>
  <si>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</si>
  <si>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</si>
  <si>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</si>
  <si>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</si>
  <si>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</si>
  <si>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</si>
  <si>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</si>
  <si>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</si>
  <si>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</si>
  <si>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</si>
  <si>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</si>
  <si>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</si>
  <si>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</si>
  <si>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</si>
  <si>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</si>
  <si>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</si>
  <si>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</si>
  <si>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</si>
  <si>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</si>
  <si>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</si>
  <si>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</si>
  <si>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</si>
  <si>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</si>
  <si>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</si>
  <si>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</si>
  <si>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</si>
  <si>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</si>
  <si>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</si>
  <si>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</si>
  <si>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</si>
  <si>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</si>
  <si>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</si>
  <si>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</si>
  <si>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</si>
  <si>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</si>
  <si>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</si>
  <si>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</si>
  <si>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</si>
  <si>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</si>
  <si>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</si>
  <si>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</si>
  <si>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</si>
  <si>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</si>
  <si>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</si>
  <si>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</si>
  <si>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</si>
  <si>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</si>
  <si>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</si>
  <si>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</si>
  <si>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</si>
  <si>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</si>
  <si>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</si>
  <si>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</si>
  <si>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</si>
  <si>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</si>
  <si>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</si>
  <si>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</si>
  <si>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</si>
  <si>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</si>
  <si>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</si>
  <si>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</si>
  <si>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</si>
  <si>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</si>
  <si>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</si>
  <si>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</si>
  <si>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</si>
  <si>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</si>
  <si>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</si>
  <si>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</si>
  <si>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</si>
  <si>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</si>
  <si>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</si>
  <si>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</si>
  <si>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</si>
  <si>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</si>
  <si>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</si>
  <si>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</si>
  <si>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</si>
  <si>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</si>
  <si>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</si>
  <si>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</si>
  <si>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</si>
  <si>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</si>
  <si>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</si>
  <si>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</si>
  <si>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</si>
  <si>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</si>
  <si>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</si>
  <si>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</si>
  <si>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</si>
  <si>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</si>
  <si>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</si>
  <si>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</si>
  <si>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</si>
  <si>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</si>
  <si>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</si>
  <si>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</si>
  <si>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</si>
  <si>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</si>
  <si>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</si>
  <si>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</si>
  <si>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</si>
  <si>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</si>
  <si>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</si>
  <si>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</si>
  <si>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</si>
  <si>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</si>
  <si>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</si>
  <si>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</si>
  <si>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</si>
  <si>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</si>
  <si>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</si>
  <si>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</si>
  <si>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</si>
  <si>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</si>
  <si>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</si>
  <si>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</si>
  <si>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</si>
  <si>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</si>
  <si>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</si>
  <si>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</si>
  <si>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</si>
  <si>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</si>
  <si>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</si>
  <si>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</si>
  <si>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</si>
  <si>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</si>
  <si>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</si>
  <si>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</si>
  <si>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</si>
  <si>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</si>
  <si>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</si>
  <si>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</si>
  <si>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</si>
  <si>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</si>
  <si>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</si>
  <si>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</si>
  <si>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</si>
  <si>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</si>
  <si>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</si>
  <si>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</si>
  <si>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</si>
  <si>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</si>
  <si>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</si>
  <si>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</si>
  <si>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</si>
  <si>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</si>
  <si>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</si>
  <si>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</si>
  <si>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</si>
  <si>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</si>
  <si>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</si>
  <si>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</si>
  <si>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</si>
  <si>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</si>
  <si>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</si>
  <si>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</si>
  <si>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</si>
  <si>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</si>
  <si>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</si>
  <si>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</si>
  <si>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</si>
  <si>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</si>
  <si>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</si>
  <si>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</si>
  <si>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</si>
  <si>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</si>
  <si>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</si>
  <si>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</si>
  <si>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</si>
  <si>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</si>
  <si>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</si>
  <si>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</si>
  <si>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</si>
  <si>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</si>
  <si>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</si>
  <si>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</si>
  <si>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</si>
  <si>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</si>
  <si>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</si>
  <si>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</si>
  <si>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</si>
  <si>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</si>
  <si>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</si>
  <si>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</si>
  <si>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</si>
  <si>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</si>
  <si>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</si>
  <si>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</si>
  <si>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</si>
  <si>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</si>
  <si>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</si>
  <si>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</si>
  <si>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</si>
  <si>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</si>
  <si>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</si>
  <si>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</si>
  <si>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</si>
  <si>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</si>
  <si>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</si>
  <si>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</si>
  <si>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</si>
  <si>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</si>
  <si>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</si>
  <si>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</si>
  <si>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</si>
  <si>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</si>
  <si>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</si>
  <si>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</si>
  <si>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</si>
  <si>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</si>
  <si>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</si>
  <si>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</si>
  <si>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</si>
  <si>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</si>
  <si>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</si>
  <si>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</si>
  <si>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</si>
  <si>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</si>
  <si>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</si>
  <si>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</si>
  <si>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</si>
  <si>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</si>
  <si>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</si>
  <si>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</si>
  <si>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</si>
  <si>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</si>
  <si>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</si>
  <si>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</si>
  <si>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</si>
  <si>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</si>
  <si>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</si>
  <si>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</si>
  <si>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</si>
  <si>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</si>
  <si>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</si>
  <si>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</si>
  <si>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</si>
  <si>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</si>
  <si>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</si>
  <si>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</si>
  <si>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</si>
  <si>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</si>
  <si>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</si>
  <si>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</si>
  <si>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</si>
  <si>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</si>
  <si>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</si>
  <si>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</si>
  <si>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</si>
  <si>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</si>
  <si>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</si>
  <si>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</si>
  <si>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</si>
  <si>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</si>
  <si>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</si>
  <si>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</si>
  <si>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</si>
  <si>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</si>
  <si>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</si>
  <si>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</si>
  <si>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</si>
  <si>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</si>
  <si>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</si>
  <si>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</si>
  <si>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</si>
  <si>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</si>
  <si>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</si>
  <si>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</si>
  <si>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</si>
  <si>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</si>
  <si>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</si>
  <si>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</si>
  <si>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</si>
  <si>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</si>
  <si>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</si>
  <si>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</si>
  <si>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</si>
  <si>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</si>
  <si>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</si>
  <si>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</si>
  <si>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</si>
  <si>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</si>
  <si>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</si>
  <si>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</si>
  <si>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</si>
  <si>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</si>
  <si>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</si>
  <si>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</si>
  <si>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</si>
  <si>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</si>
  <si>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</si>
  <si>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</si>
  <si>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</si>
  <si>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</si>
  <si>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</si>
  <si>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</si>
  <si>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</si>
  <si>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</si>
  <si>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</si>
  <si>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</si>
  <si>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</si>
  <si>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</si>
  <si>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</si>
  <si>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</si>
  <si>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</si>
  <si>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</si>
  <si>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</si>
  <si>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</si>
  <si>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</si>
  <si>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</si>
  <si>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</si>
  <si>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</si>
  <si>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</si>
  <si>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</si>
  <si>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</si>
  <si>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</si>
  <si>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</si>
  <si>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</si>
  <si>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</si>
  <si>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</si>
  <si>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</si>
  <si>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</si>
  <si>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</si>
  <si>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</si>
  <si>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</si>
  <si>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</si>
  <si>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</si>
  <si>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</si>
  <si>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</si>
  <si>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</si>
  <si>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</si>
  <si>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</si>
  <si>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</si>
  <si>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</si>
  <si>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</si>
  <si>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</si>
  <si>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</si>
  <si>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</si>
  <si>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</si>
  <si>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</si>
  <si>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</si>
  <si>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</si>
  <si>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</si>
  <si>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</si>
  <si>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</si>
  <si>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</si>
  <si>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</si>
  <si>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</si>
  <si>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</si>
  <si>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</si>
  <si>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</si>
  <si>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</si>
  <si>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</si>
  <si>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</si>
  <si>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</si>
  <si>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</si>
  <si>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</si>
  <si>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</si>
  <si>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</si>
  <si>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</si>
  <si>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</si>
  <si>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</si>
  <si>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</si>
  <si>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</si>
  <si>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</si>
  <si>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</si>
  <si>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</si>
  <si>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</si>
  <si>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</si>
  <si>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</si>
  <si>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</si>
  <si>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</si>
  <si>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</si>
  <si>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</si>
  <si>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</si>
  <si>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</si>
  <si>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</si>
  <si>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</si>
  <si>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</si>
  <si>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</si>
  <si>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</si>
  <si>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</si>
  <si>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</si>
  <si>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</si>
  <si>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</si>
  <si>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</si>
  <si>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</si>
  <si>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</si>
  <si>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</si>
  <si>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</si>
  <si>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</si>
  <si>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</si>
  <si>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</si>
  <si>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</si>
  <si>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</si>
  <si>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</si>
  <si>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</si>
  <si>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</si>
  <si>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</si>
  <si>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</si>
  <si>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</si>
  <si>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</si>
  <si>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</si>
  <si>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</si>
  <si>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</si>
  <si>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</si>
  <si>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</si>
  <si>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</si>
  <si>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</si>
  <si>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</si>
  <si>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</si>
  <si>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</si>
  <si>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</si>
  <si>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</si>
  <si>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</si>
  <si>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</si>
  <si>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</si>
  <si>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</si>
  <si>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</si>
  <si>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</si>
  <si>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</si>
  <si>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</si>
  <si>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</si>
  <si>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</si>
  <si>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</si>
  <si>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</si>
  <si>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</si>
  <si>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</si>
  <si>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</si>
  <si>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</si>
  <si>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</si>
  <si>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</si>
  <si>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</si>
  <si>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</si>
  <si>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</si>
  <si>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</si>
  <si>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</si>
  <si>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</si>
  <si>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</si>
  <si>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</si>
  <si>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</si>
  <si>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</si>
  <si>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</si>
  <si>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</si>
  <si>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</si>
  <si>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</si>
  <si>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</si>
  <si>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</si>
  <si>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</si>
  <si>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</si>
  <si>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</si>
  <si>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</si>
  <si>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</si>
  <si>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</si>
  <si>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</si>
  <si>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</si>
  <si>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</si>
  <si>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</si>
  <si>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</si>
  <si>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</si>
  <si>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</si>
  <si>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</si>
  <si>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</si>
  <si>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</si>
  <si>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</si>
  <si>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</si>
  <si>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</si>
  <si>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</si>
  <si>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</si>
  <si>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</si>
  <si>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</si>
  <si>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</si>
  <si>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</si>
  <si>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</si>
  <si>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</si>
  <si>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</si>
  <si>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</si>
  <si>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</si>
  <si>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</si>
  <si>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</si>
  <si>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</si>
  <si>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</si>
  <si>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</si>
  <si>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</si>
  <si>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</si>
  <si>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</si>
  <si>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</si>
  <si>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</si>
  <si>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</si>
  <si>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</si>
  <si>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</si>
  <si>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</si>
  <si>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</si>
  <si>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</si>
  <si>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</si>
  <si>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</si>
  <si>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</si>
  <si>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</si>
  <si>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</si>
  <si>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</si>
  <si>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</si>
  <si>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</si>
  <si>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</si>
  <si>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</si>
  <si>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</si>
  <si>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</si>
  <si>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</si>
  <si>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</si>
  <si>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</si>
  <si>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</si>
  <si>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</si>
  <si>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</si>
  <si>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</si>
  <si>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</si>
  <si>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</si>
  <si>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</si>
  <si>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</si>
  <si>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</si>
  <si>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</si>
  <si>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</si>
  <si>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</si>
  <si>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</si>
  <si>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</si>
  <si>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</si>
  <si>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</si>
  <si>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</si>
  <si>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</si>
  <si>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</si>
  <si>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</si>
  <si>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</si>
  <si>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</si>
  <si>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</si>
  <si>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</si>
  <si>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</si>
  <si>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</si>
  <si>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</si>
  <si>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</si>
  <si>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</si>
  <si>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</si>
  <si>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</si>
  <si>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</si>
  <si>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</si>
  <si>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</si>
  <si>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</si>
  <si>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</si>
  <si>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</si>
  <si>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</si>
  <si>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</si>
  <si>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</si>
  <si>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</si>
  <si>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</si>
  <si>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</si>
  <si>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</si>
  <si>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</si>
  <si>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</si>
  <si>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</si>
  <si>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</si>
  <si>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</si>
  <si>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</si>
  <si>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</si>
  <si>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</si>
  <si>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</si>
  <si>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</si>
  <si>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</si>
  <si>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</si>
  <si>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</si>
  <si>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</si>
  <si>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</si>
  <si>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</si>
  <si>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</si>
  <si>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</si>
  <si>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</si>
  <si>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</si>
  <si>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</si>
  <si>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</si>
  <si>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</si>
  <si>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</si>
  <si>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</si>
  <si>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</si>
  <si>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</si>
  <si>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</si>
  <si>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</si>
  <si>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</si>
  <si>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</si>
  <si>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</si>
  <si>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</si>
  <si>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</si>
  <si>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</si>
  <si>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</si>
  <si>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</si>
  <si>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</si>
  <si>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</si>
  <si>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</si>
  <si>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</si>
  <si>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</si>
  <si>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</si>
  <si>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</si>
  <si>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</si>
  <si>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</si>
  <si>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</si>
  <si>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</si>
  <si>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</si>
  <si>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</si>
  <si>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</si>
  <si>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</si>
  <si>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</si>
  <si>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</si>
  <si>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</si>
  <si>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</si>
  <si>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</si>
  <si>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</si>
  <si>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</si>
  <si>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</si>
  <si>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</si>
  <si>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</si>
  <si>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</si>
  <si>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</si>
  <si>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</si>
  <si>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</si>
  <si>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</si>
  <si>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</si>
  <si>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</si>
  <si>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</si>
  <si>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</si>
  <si>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</si>
  <si>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</si>
  <si>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</si>
  <si>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</si>
  <si>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</si>
  <si>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</si>
  <si>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</si>
  <si>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</si>
  <si>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</si>
  <si>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</si>
  <si>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</si>
  <si>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</si>
  <si>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</si>
  <si>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</si>
  <si>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</si>
  <si>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</si>
  <si>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</si>
  <si>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</si>
  <si>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</si>
  <si>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</si>
  <si>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</si>
  <si>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</si>
  <si>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</si>
  <si>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</si>
  <si>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</si>
  <si>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</si>
  <si>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</si>
  <si>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</si>
  <si>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</si>
  <si>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</si>
  <si>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</si>
  <si>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</si>
  <si>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</si>
  <si>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</si>
  <si>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</si>
  <si>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</si>
  <si>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</si>
  <si>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</si>
  <si>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</si>
  <si>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</si>
  <si>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</si>
  <si>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</si>
  <si>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</si>
  <si>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</si>
  <si>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</si>
  <si>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</si>
  <si>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</si>
  <si>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</si>
  <si>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</si>
  <si>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</si>
  <si>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</si>
  <si>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</si>
  <si>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</si>
  <si>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</si>
  <si>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</si>
  <si>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</si>
  <si>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</si>
  <si>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</si>
  <si>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</si>
  <si>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</si>
  <si>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</si>
  <si>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</si>
  <si>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</si>
  <si>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</si>
  <si>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</si>
  <si>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</si>
  <si>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</si>
  <si>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</si>
  <si>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</si>
  <si>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</si>
  <si>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</si>
  <si>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</si>
  <si>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</si>
  <si>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</si>
  <si>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</si>
  <si>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</si>
  <si>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</si>
  <si>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</si>
  <si>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</si>
  <si>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</si>
  <si>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</si>
  <si>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</si>
  <si>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</si>
  <si>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</si>
  <si>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</si>
  <si>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</si>
  <si>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</si>
  <si>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</si>
  <si>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</si>
  <si>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</si>
  <si>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</si>
  <si>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</si>
  <si>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</si>
  <si>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</si>
  <si>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</si>
  <si>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</si>
  <si>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</si>
  <si>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</si>
  <si>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</si>
  <si>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</si>
  <si>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</si>
  <si>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</si>
  <si>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</si>
  <si>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</si>
  <si>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</si>
  <si>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</si>
  <si>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</si>
  <si>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</si>
  <si>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</si>
  <si>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</si>
  <si>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</si>
  <si>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</si>
  <si>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</si>
  <si>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</si>
  <si>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</si>
  <si>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</si>
  <si>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</si>
  <si>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</si>
  <si>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</si>
  <si>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</si>
  <si>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</si>
  <si>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</si>
  <si>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</si>
  <si>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</si>
  <si>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</si>
  <si>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</si>
  <si>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</si>
  <si>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</si>
  <si>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</si>
  <si>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</si>
  <si>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</si>
  <si>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</si>
  <si>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</si>
  <si>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</si>
  <si>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</si>
  <si>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</si>
  <si>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</si>
  <si>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</si>
  <si>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</si>
  <si>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</si>
  <si>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</si>
  <si>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</si>
  <si>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</si>
  <si>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</si>
  <si>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</si>
  <si>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</si>
  <si>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</si>
  <si>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</si>
  <si>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</si>
  <si>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</si>
  <si>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</si>
  <si>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</si>
  <si>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</si>
  <si>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</si>
  <si>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</si>
  <si>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</si>
  <si>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</si>
  <si>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</si>
  <si>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</si>
  <si>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</si>
  <si>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</si>
  <si>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</si>
  <si>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</si>
  <si>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</si>
  <si>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</si>
  <si>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</si>
  <si>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</si>
  <si>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</si>
  <si>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</si>
  <si>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</si>
  <si>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</si>
  <si>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</si>
  <si>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</si>
  <si>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</si>
  <si>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</si>
  <si>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</si>
  <si>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</si>
  <si>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</si>
  <si>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</si>
  <si>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</si>
  <si>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</si>
  <si>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</si>
  <si>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</si>
  <si>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</si>
  <si>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</si>
  <si>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</si>
  <si>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</si>
  <si>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</si>
  <si>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</si>
  <si>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</si>
  <si>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</si>
  <si>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</si>
  <si>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</si>
  <si>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</si>
  <si>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</si>
  <si>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</si>
  <si>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</si>
  <si>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</si>
  <si>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</si>
  <si>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</si>
  <si>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</si>
  <si>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</si>
  <si>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</si>
  <si>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</si>
  <si>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</si>
  <si>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</si>
  <si>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</si>
  <si>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</si>
  <si>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</si>
  <si>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</si>
  <si>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</si>
  <si>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</si>
  <si>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</si>
  <si>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</si>
  <si>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</si>
  <si>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</si>
  <si>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</si>
  <si>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</si>
  <si>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</si>
  <si>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</si>
  <si>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</si>
  <si>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</si>
  <si>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</si>
  <si>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</si>
  <si>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</si>
  <si>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</si>
  <si>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</si>
  <si>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</si>
  <si>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</si>
  <si>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</si>
  <si>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</si>
  <si>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</si>
  <si>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</si>
  <si>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</si>
  <si>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</si>
  <si>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</si>
  <si>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</si>
  <si>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</si>
  <si>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</si>
  <si>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</si>
  <si>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</si>
  <si>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</si>
  <si>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</si>
  <si>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</si>
  <si>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</si>
  <si>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</si>
  <si>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</si>
  <si>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</si>
  <si>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</si>
  <si>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</si>
  <si>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</si>
  <si>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</si>
  <si>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</si>
  <si>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</si>
  <si>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</si>
  <si>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</si>
  <si>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</si>
  <si>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</si>
  <si>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</si>
  <si>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</si>
  <si>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</si>
  <si>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</si>
  <si>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</si>
  <si>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</si>
  <si>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</si>
  <si>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</si>
  <si>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</si>
  <si>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</si>
  <si>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</si>
  <si>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</si>
  <si>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</si>
  <si>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</si>
  <si>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</si>
  <si>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</si>
  <si>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</si>
  <si>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</si>
  <si>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</si>
  <si>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</si>
  <si>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</si>
  <si>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</si>
  <si>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</si>
  <si>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</si>
  <si>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</si>
  <si>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</si>
  <si>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</si>
  <si>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</si>
  <si>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</si>
  <si>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</si>
  <si>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</si>
  <si>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</si>
  <si>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</si>
  <si>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</si>
  <si>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</si>
  <si>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</si>
  <si>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</si>
  <si>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</si>
  <si>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</si>
  <si>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</si>
  <si>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</si>
  <si>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</si>
  <si>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</si>
  <si>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</si>
  <si>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</si>
  <si>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</si>
  <si>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</si>
  <si>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</si>
  <si>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</si>
  <si>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</si>
  <si>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</si>
  <si>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</si>
  <si>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</si>
  <si>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</si>
  <si>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</si>
  <si>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</si>
  <si>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</si>
  <si>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</si>
  <si>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</si>
  <si>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</si>
  <si>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</si>
  <si>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</si>
  <si>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</si>
  <si>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</si>
  <si>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</si>
  <si>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</si>
  <si>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</si>
  <si>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</si>
  <si>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</si>
  <si>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</si>
  <si>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</si>
  <si>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</si>
  <si>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</si>
  <si>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</si>
  <si>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</si>
  <si>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</si>
  <si>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</si>
  <si>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</si>
  <si>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</si>
  <si>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</si>
  <si>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</si>
  <si>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</si>
  <si>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</si>
  <si>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</si>
  <si>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</si>
  <si>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</si>
  <si>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</si>
  <si>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</si>
  <si>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</si>
  <si>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</si>
  <si>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</si>
  <si>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</si>
  <si>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</si>
  <si>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</si>
  <si>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</si>
  <si>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</si>
  <si>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</si>
  <si>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</si>
  <si>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</si>
  <si>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</si>
  <si>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</si>
  <si>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</si>
  <si>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</si>
  <si>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</si>
  <si>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</si>
  <si>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</si>
  <si>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</si>
  <si>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</si>
  <si>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</si>
  <si>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</si>
  <si>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</si>
  <si>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</si>
  <si>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</si>
  <si>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</si>
  <si>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</si>
  <si>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</si>
  <si>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</si>
  <si>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</si>
  <si>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</si>
  <si>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</si>
  <si>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</si>
  <si>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</si>
  <si>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</si>
  <si>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</si>
  <si>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</si>
  <si>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</si>
  <si>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</si>
  <si>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</si>
  <si>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</si>
  <si>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</si>
  <si>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</si>
  <si>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</si>
  <si>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</si>
  <si>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</si>
  <si>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</si>
  <si>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</si>
  <si>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</si>
  <si>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</si>
  <si>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</si>
  <si>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</si>
  <si>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</si>
  <si>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</si>
  <si>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</si>
  <si>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</si>
  <si>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</si>
  <si>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</si>
  <si>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</si>
  <si>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</si>
  <si>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</si>
  <si>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</si>
  <si>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</si>
  <si>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</si>
  <si>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</si>
  <si>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</si>
  <si>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</si>
  <si>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</si>
  <si>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</si>
  <si>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</si>
  <si>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</si>
  <si>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</si>
  <si>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</si>
  <si>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</si>
  <si>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</si>
  <si>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</si>
  <si>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</si>
  <si>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</si>
  <si>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</si>
  <si>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</si>
  <si>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</si>
  <si>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</si>
  <si>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</si>
  <si>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</si>
  <si>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</si>
  <si>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</si>
  <si>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</si>
  <si>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</si>
  <si>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</si>
  <si>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</si>
  <si>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</si>
  <si>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</si>
  <si>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</si>
  <si>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</si>
  <si>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</si>
  <si>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</si>
  <si>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</si>
  <si>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</si>
  <si>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</si>
  <si>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</si>
  <si>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</si>
  <si>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</si>
  <si>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</si>
  <si>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</si>
  <si>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</si>
  <si>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</si>
  <si>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</si>
  <si>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</si>
  <si>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</si>
  <si>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</si>
  <si>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</si>
  <si>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</si>
  <si>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</si>
  <si>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</si>
  <si>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</si>
  <si>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</si>
  <si>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</si>
  <si>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</si>
  <si>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</si>
  <si>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</si>
  <si>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</si>
  <si>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</si>
  <si>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</si>
  <si>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</si>
  <si>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</si>
  <si>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</si>
  <si>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</si>
  <si>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</si>
  <si>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</si>
  <si>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</si>
  <si>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</si>
  <si>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</si>
  <si>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</si>
  <si>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</si>
  <si>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</si>
  <si>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</si>
  <si>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</si>
  <si>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</si>
  <si>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</si>
  <si>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</si>
  <si>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</si>
  <si>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</si>
  <si>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</si>
  <si>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</si>
  <si>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</si>
  <si>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</si>
  <si>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</si>
  <si>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</si>
  <si>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</si>
  <si>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</si>
  <si>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</si>
  <si>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</si>
  <si>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</si>
  <si>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</si>
  <si>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</si>
  <si>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</si>
  <si>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</si>
  <si>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</si>
  <si>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</si>
  <si>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</si>
  <si>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</si>
  <si>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</si>
  <si>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</si>
  <si>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</si>
  <si>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</si>
  <si>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</si>
  <si>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</si>
  <si>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</si>
  <si>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</si>
  <si>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</si>
  <si>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</si>
  <si>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</si>
  <si>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</si>
  <si>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</si>
  <si>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</si>
  <si>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</si>
  <si>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</si>
  <si>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</si>
  <si>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</si>
  <si>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</si>
  <si>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</si>
  <si>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</si>
  <si>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</si>
  <si>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</si>
  <si>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</si>
  <si>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</si>
  <si>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</si>
  <si>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</si>
  <si>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</si>
  <si>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</si>
  <si>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</si>
  <si>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</si>
  <si>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</si>
  <si>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</si>
  <si>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</si>
  <si>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</si>
  <si>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</si>
  <si>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</si>
  <si>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</si>
  <si>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</si>
  <si>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</si>
  <si>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</si>
  <si>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</si>
  <si>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</si>
  <si>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</si>
  <si>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</si>
  <si>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</si>
  <si>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</si>
  <si>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</si>
  <si>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</si>
  <si>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</si>
  <si>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</si>
  <si>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</si>
  <si>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</si>
  <si>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</si>
  <si>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</si>
  <si>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</si>
  <si>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</si>
  <si>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</si>
  <si>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</si>
  <si>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</si>
  <si>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</si>
  <si>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</si>
  <si>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</si>
  <si>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</si>
  <si>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</si>
  <si>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</si>
  <si>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</si>
  <si>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</si>
  <si>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</si>
  <si>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</si>
  <si>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</si>
  <si>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</si>
  <si>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</si>
  <si>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</si>
  <si>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</si>
  <si>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</si>
  <si>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</si>
  <si>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</si>
  <si>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</si>
  <si>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</si>
  <si>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</si>
  <si>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</si>
  <si>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</si>
  <si>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</si>
  <si>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</si>
  <si>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</si>
  <si>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</si>
  <si>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</si>
  <si>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</si>
  <si>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</si>
  <si>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</si>
  <si>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</si>
  <si>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</si>
  <si>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</si>
  <si>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</si>
  <si>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</si>
  <si>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</si>
  <si>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</si>
  <si>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</si>
  <si>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</si>
  <si>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</si>
  <si>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</si>
  <si>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</si>
  <si>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</si>
  <si>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</si>
  <si>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</si>
  <si>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</si>
  <si>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</si>
  <si>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</si>
  <si>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</si>
  <si>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</si>
  <si>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</si>
  <si>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</si>
  <si>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</si>
  <si>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</si>
  <si>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</si>
  <si>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</si>
  <si>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</si>
  <si>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</si>
  <si>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</si>
  <si>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</si>
  <si>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</si>
  <si>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</si>
  <si>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</si>
  <si>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</si>
  <si>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</si>
  <si>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</si>
  <si>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</si>
  <si>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</si>
  <si>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</si>
  <si>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</si>
  <si>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</si>
  <si>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</si>
  <si>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</si>
  <si>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</si>
  <si>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</si>
  <si>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</si>
  <si>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</si>
  <si>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</si>
  <si>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</si>
  <si>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</si>
  <si>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</si>
  <si>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</si>
  <si>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</si>
  <si>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</si>
  <si>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</si>
  <si>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</si>
  <si>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</si>
  <si>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</si>
  <si>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</si>
  <si>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</si>
  <si>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</si>
  <si>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</si>
  <si>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</si>
  <si>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</si>
  <si>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</si>
  <si>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</si>
  <si>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</si>
  <si>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</si>
  <si>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</si>
  <si>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</si>
  <si>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</si>
  <si>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</si>
  <si>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</si>
  <si>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</si>
  <si>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</si>
  <si>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</si>
  <si>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</si>
  <si>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</si>
  <si>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</si>
  <si>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</si>
  <si>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</si>
  <si>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</si>
  <si>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</si>
  <si>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</si>
  <si>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</si>
  <si>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</si>
  <si>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</si>
  <si>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</si>
  <si>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</si>
  <si>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</si>
  <si>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</si>
  <si>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</si>
  <si>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</si>
  <si>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</si>
  <si>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</si>
  <si>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</si>
  <si>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</si>
  <si>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</si>
  <si>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</si>
  <si>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</si>
  <si>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</si>
  <si>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</si>
  <si>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</si>
  <si>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</si>
  <si>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</si>
  <si>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</si>
  <si>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</si>
  <si>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</si>
  <si>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</si>
  <si>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</si>
  <si>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</si>
  <si>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</si>
  <si>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</si>
  <si>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</si>
  <si>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</si>
  <si>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</si>
  <si>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</si>
  <si>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</si>
  <si>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</si>
  <si>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</si>
  <si>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</si>
  <si>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</si>
  <si>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</si>
  <si>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</si>
  <si>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</si>
  <si>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</si>
  <si>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</si>
  <si>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</si>
  <si>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</si>
  <si>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</si>
  <si>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</si>
  <si>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</si>
  <si>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</si>
  <si>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</si>
  <si>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</si>
  <si>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</si>
  <si>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</si>
  <si>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</si>
  <si>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</si>
  <si>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</si>
  <si>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</si>
  <si>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</si>
  <si>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</si>
  <si>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</si>
  <si>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</si>
  <si>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</si>
  <si>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</si>
  <si>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</si>
  <si>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</si>
  <si>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</si>
  <si>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</si>
  <si>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</si>
  <si>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</si>
  <si>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</si>
  <si>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</si>
  <si>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</si>
  <si>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</si>
  <si>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</si>
  <si>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</si>
  <si>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</si>
  <si>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</si>
  <si>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</si>
  <si>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</si>
  <si>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</si>
  <si>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</si>
  <si>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</si>
  <si>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</si>
  <si>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</si>
  <si>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</si>
  <si>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</si>
  <si>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</si>
  <si>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</si>
  <si>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</si>
  <si>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</si>
  <si>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</si>
  <si>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</si>
  <si>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</si>
  <si>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</si>
  <si>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</si>
  <si>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</si>
  <si>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</si>
  <si>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</si>
  <si>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</si>
  <si>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</si>
  <si>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</si>
  <si>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</si>
  <si>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</si>
  <si>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</si>
  <si>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</si>
  <si>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</si>
  <si>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</si>
  <si>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</si>
  <si>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</si>
  <si>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</si>
  <si>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</si>
  <si>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</si>
  <si>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</si>
  <si>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</si>
  <si>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</si>
  <si>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</si>
  <si>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</si>
  <si>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</si>
  <si>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</si>
  <si>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</si>
  <si>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</si>
  <si>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</si>
  <si>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</si>
  <si>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</si>
  <si>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</si>
  <si>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</si>
  <si>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</si>
  <si>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</si>
  <si>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</si>
  <si>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</si>
  <si>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</si>
  <si>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</si>
  <si>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</si>
  <si>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</si>
  <si>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</si>
  <si>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</si>
  <si>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</si>
  <si>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</si>
  <si>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</si>
  <si>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</si>
  <si>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</si>
  <si>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</si>
  <si>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</si>
  <si>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</si>
  <si>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</si>
  <si>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</si>
  <si>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</si>
  <si>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</si>
  <si>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</si>
  <si>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</si>
  <si>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</si>
  <si>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</si>
  <si>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</si>
  <si>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</si>
  <si>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</si>
  <si>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</si>
  <si>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</si>
  <si>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</si>
  <si>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</si>
  <si>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</si>
  <si>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</si>
  <si>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</si>
  <si>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</si>
  <si>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</si>
  <si>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</si>
  <si>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</si>
  <si>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</si>
  <si>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</si>
  <si>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</si>
  <si>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</si>
  <si>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</si>
  <si>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</si>
  <si>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</si>
  <si>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</si>
  <si>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</si>
  <si>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</si>
  <si>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</si>
  <si>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</si>
  <si>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</si>
  <si>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</si>
  <si>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</si>
  <si>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</si>
  <si>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</si>
  <si>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</si>
  <si>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</si>
  <si>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</si>
  <si>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</si>
  <si>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</si>
  <si>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</si>
  <si>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</si>
  <si>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</si>
  <si>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</si>
  <si>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</si>
  <si>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</si>
  <si>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</si>
  <si>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</si>
  <si>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</si>
  <si>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</si>
  <si>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</si>
  <si>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</si>
  <si>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</si>
  <si>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</si>
  <si>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</si>
  <si>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</si>
  <si>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</si>
  <si>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</si>
  <si>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</si>
  <si>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</si>
  <si>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</si>
  <si>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</si>
  <si>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</si>
  <si>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</si>
  <si>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</si>
  <si>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</si>
  <si>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</si>
  <si>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</si>
  <si>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</si>
  <si>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</si>
  <si>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</si>
  <si>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</si>
  <si>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</si>
  <si>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</si>
  <si>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</si>
  <si>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</si>
  <si>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</si>
  <si>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</si>
  <si>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</si>
  <si>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</si>
  <si>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</si>
  <si>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</si>
  <si>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</si>
  <si>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</si>
  <si>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</si>
  <si>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</si>
  <si>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</si>
  <si>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</si>
  <si>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</si>
  <si>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</si>
  <si>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</si>
  <si>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</si>
  <si>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</si>
  <si>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</si>
  <si>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</si>
  <si>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</si>
  <si>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</si>
  <si>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</si>
  <si>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</si>
  <si>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</si>
  <si>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</si>
  <si>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</si>
  <si>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</si>
  <si>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</si>
  <si>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</si>
  <si>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</si>
  <si>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</si>
  <si>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</si>
  <si>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</si>
  <si>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</si>
  <si>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</si>
  <si>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</si>
  <si>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</si>
  <si>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</si>
  <si>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</si>
  <si>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</si>
  <si>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</si>
  <si>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</si>
  <si>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</si>
  <si>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</si>
  <si>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</si>
  <si>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</si>
  <si>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</si>
  <si>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</si>
  <si>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</si>
  <si>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</si>
  <si>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</si>
  <si>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</si>
  <si>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</si>
  <si>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</si>
  <si>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</si>
  <si>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</si>
  <si>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</si>
  <si>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</si>
  <si>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</si>
  <si>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</si>
  <si>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</si>
  <si>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</si>
  <si>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</si>
  <si>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</si>
  <si>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</si>
  <si>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</si>
  <si>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</si>
  <si>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</si>
  <si>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</si>
  <si>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</si>
  <si>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</si>
  <si>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</si>
  <si>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</si>
  <si>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</si>
  <si>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</si>
  <si>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</si>
  <si>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</si>
  <si>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</si>
  <si>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</si>
  <si>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</si>
  <si>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</si>
  <si>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</si>
  <si>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</si>
  <si>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</si>
  <si>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</si>
  <si>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</si>
  <si>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</si>
  <si>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</si>
  <si>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</si>
  <si>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</si>
  <si>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</si>
  <si>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</si>
  <si>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</si>
  <si>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</si>
  <si>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</si>
  <si>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</si>
  <si>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</si>
  <si>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</si>
  <si>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</si>
  <si>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</si>
  <si>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</si>
  <si>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</si>
  <si>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</si>
  <si>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</si>
  <si>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</si>
  <si>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</si>
  <si>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</si>
  <si>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</si>
  <si>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</si>
  <si>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</si>
  <si>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</si>
  <si>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</si>
  <si>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</si>
  <si>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</si>
  <si>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</si>
  <si>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</si>
  <si>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</si>
  <si>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</si>
  <si>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</si>
  <si>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</si>
  <si>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</si>
  <si>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</si>
  <si>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</si>
  <si>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</si>
  <si>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</si>
  <si>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</si>
  <si>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</si>
  <si>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</si>
  <si>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</si>
  <si>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</si>
  <si>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</si>
  <si>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</si>
  <si>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</si>
  <si>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</si>
  <si>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</si>
  <si>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</si>
  <si>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</si>
  <si>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</si>
  <si>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</si>
  <si>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</si>
  <si>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</si>
  <si>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</si>
  <si>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</si>
  <si>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</si>
  <si>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</si>
  <si>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</si>
  <si>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</si>
  <si>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</si>
  <si>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</si>
  <si>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</si>
  <si>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</si>
  <si>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</si>
  <si>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</si>
  <si>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</si>
  <si>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</si>
  <si>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</si>
  <si>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</si>
  <si>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</si>
  <si>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</si>
  <si>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</si>
  <si>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</si>
  <si>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</si>
  <si>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</si>
  <si>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</si>
  <si>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</si>
  <si>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</si>
  <si>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</si>
  <si>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</si>
  <si>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</si>
  <si>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</si>
  <si>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</si>
  <si>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</si>
  <si>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</si>
  <si>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</si>
  <si>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</si>
  <si>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</si>
  <si>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</si>
  <si>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</si>
  <si>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</si>
  <si>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</si>
  <si>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</si>
  <si>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</si>
  <si>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</si>
  <si>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</si>
  <si>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</si>
  <si>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</si>
  <si>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</si>
  <si>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</si>
  <si>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</si>
  <si>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</si>
  <si>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</si>
  <si>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</si>
  <si>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</si>
  <si>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</si>
  <si>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</si>
  <si>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</si>
  <si>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</si>
  <si>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</si>
  <si>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</si>
  <si>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</si>
  <si>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</si>
  <si>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</si>
  <si>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</si>
  <si>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</si>
  <si>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</si>
  <si>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</si>
  <si>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</si>
  <si>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</si>
  <si>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</si>
  <si>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</si>
  <si>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</si>
  <si>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</si>
  <si>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</si>
  <si>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</si>
  <si>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</si>
  <si>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</si>
  <si>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</si>
  <si>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</si>
  <si>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</si>
  <si>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</si>
  <si>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</si>
  <si>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</si>
  <si>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</si>
  <si>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</si>
  <si>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</si>
  <si>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</si>
  <si>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</si>
  <si>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</si>
  <si>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</si>
  <si>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</si>
  <si>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</si>
  <si>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</si>
  <si>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</si>
  <si>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</si>
  <si>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</si>
  <si>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</si>
  <si>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</si>
  <si>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</si>
  <si>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</si>
  <si>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</si>
  <si>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</si>
  <si>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</si>
  <si>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</si>
  <si>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</si>
  <si>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</si>
  <si>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</si>
  <si>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</si>
  <si>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</si>
  <si>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</si>
  <si>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</si>
  <si>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</si>
  <si>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</si>
  <si>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</si>
  <si>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</si>
  <si>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</si>
  <si>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</si>
  <si>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</si>
  <si>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</si>
  <si>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</si>
  <si>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</si>
  <si>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</si>
  <si>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</si>
  <si>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</si>
  <si>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</si>
  <si>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</si>
  <si>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</si>
  <si>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</si>
  <si>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</si>
  <si>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</si>
  <si>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</si>
  <si>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</si>
  <si>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</si>
  <si>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</si>
  <si>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</si>
  <si>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</si>
  <si>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</si>
  <si>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</si>
  <si>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</si>
  <si>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</si>
  <si>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</si>
  <si>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</si>
  <si>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</si>
  <si>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</si>
  <si>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</si>
  <si>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</si>
  <si>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</si>
  <si>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</si>
  <si>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</si>
  <si>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</si>
  <si>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</si>
  <si>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</si>
  <si>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</si>
  <si>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</si>
  <si>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</si>
  <si>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</si>
  <si>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</si>
  <si>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</si>
  <si>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</si>
  <si>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</si>
  <si>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</si>
  <si>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</si>
  <si>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</si>
  <si>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</si>
  <si>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</si>
  <si>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</si>
  <si>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</si>
  <si>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</si>
  <si>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</si>
  <si>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</si>
  <si>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</si>
  <si>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</si>
  <si>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</si>
  <si>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</si>
  <si>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</si>
  <si>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</si>
  <si>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</si>
  <si>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</si>
  <si>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</si>
  <si>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</si>
  <si>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</si>
  <si>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</si>
  <si>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</si>
  <si>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</si>
  <si>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</si>
  <si>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</si>
  <si>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</si>
  <si>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</si>
  <si>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</si>
  <si>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</si>
  <si>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</si>
  <si>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</si>
  <si>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</si>
  <si>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</si>
  <si>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</si>
  <si>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</si>
  <si>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</si>
  <si>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</si>
  <si>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</si>
  <si>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</si>
  <si>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</si>
  <si>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</si>
  <si>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</si>
  <si>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</si>
  <si>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</si>
  <si>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</si>
  <si>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</si>
  <si>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</si>
  <si>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</si>
  <si>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</si>
  <si>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</si>
  <si>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</si>
  <si>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</si>
  <si>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</si>
  <si>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</si>
  <si>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</si>
  <si>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</si>
  <si>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</si>
  <si>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</si>
  <si>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</si>
  <si>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</si>
  <si>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</si>
  <si>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</si>
  <si>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</si>
  <si>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</si>
  <si>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</si>
  <si>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</si>
  <si>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</si>
  <si>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</si>
  <si>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</si>
  <si>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</si>
  <si>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</si>
  <si>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</si>
  <si>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</si>
  <si>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</si>
  <si>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</si>
  <si>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</si>
  <si>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</si>
  <si>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</si>
  <si>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</si>
  <si>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</si>
  <si>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</si>
  <si>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</si>
  <si>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</si>
  <si>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</si>
  <si>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</si>
  <si>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</si>
  <si>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</si>
  <si>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</si>
  <si>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</si>
  <si>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</si>
  <si>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</si>
  <si>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</si>
  <si>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</si>
  <si>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</si>
  <si>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</si>
  <si>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</si>
  <si>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</si>
  <si>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</si>
  <si>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</si>
  <si>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</si>
  <si>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</si>
  <si>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</si>
  <si>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</si>
  <si>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</si>
  <si>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</si>
  <si>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</si>
  <si>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</si>
  <si>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</si>
  <si>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</si>
  <si>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</si>
  <si>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</si>
  <si>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</si>
  <si>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</si>
  <si>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</si>
  <si>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</si>
  <si>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</si>
  <si>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</si>
  <si>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</si>
  <si>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</si>
  <si>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</si>
  <si>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</si>
  <si>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</si>
  <si>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</si>
  <si>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</si>
  <si>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</si>
  <si>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</si>
  <si>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</si>
  <si>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</si>
  <si>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</si>
  <si>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</si>
  <si>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</si>
  <si>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</si>
  <si>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</si>
  <si>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</si>
  <si>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</si>
  <si>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</si>
  <si>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</si>
  <si>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</si>
  <si>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</si>
  <si>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</si>
  <si>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</si>
  <si>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</si>
  <si>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</si>
  <si>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</si>
  <si>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</si>
  <si>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</si>
  <si>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</si>
  <si>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</si>
  <si>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</si>
  <si>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</si>
  <si>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</si>
  <si>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</si>
  <si>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</si>
  <si>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</si>
  <si>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</si>
  <si>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</si>
  <si>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</si>
  <si>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</si>
  <si>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</si>
  <si>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</si>
  <si>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</si>
  <si>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</si>
  <si>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</si>
  <si>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</si>
  <si>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</si>
  <si>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</si>
  <si>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</si>
  <si>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</si>
  <si>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</si>
  <si>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</si>
  <si>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</si>
  <si>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</si>
  <si>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</si>
  <si>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</si>
  <si>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</si>
  <si>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</si>
  <si>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</si>
  <si>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</si>
  <si>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</si>
  <si>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</si>
  <si>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</si>
  <si>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</si>
  <si>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</si>
  <si>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</si>
  <si>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</si>
  <si>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</si>
  <si>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</si>
  <si>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</si>
  <si>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</si>
  <si>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</si>
  <si>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</si>
  <si>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</si>
  <si>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</si>
  <si>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</si>
  <si>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</si>
  <si>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</si>
  <si>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</si>
  <si>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</si>
  <si>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</si>
  <si>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</si>
  <si>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</si>
  <si>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</si>
  <si>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</si>
  <si>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</si>
  <si>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</si>
  <si>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</si>
  <si>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</si>
  <si>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</si>
  <si>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</si>
  <si>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</si>
  <si>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</si>
  <si>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</si>
  <si>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</si>
  <si>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</si>
  <si>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</si>
  <si>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</si>
  <si>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</si>
  <si>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</si>
  <si>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</si>
  <si>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</si>
  <si>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</si>
  <si>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</si>
  <si>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</si>
  <si>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</si>
  <si>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</si>
  <si>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</si>
  <si>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</si>
  <si>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</si>
  <si>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</si>
  <si>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</si>
  <si>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</si>
  <si>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</si>
  <si>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</si>
  <si>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</si>
  <si>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</si>
  <si>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</si>
  <si>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</si>
  <si>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</si>
  <si>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</si>
  <si>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</si>
  <si>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</si>
  <si>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</si>
  <si>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</si>
  <si>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</si>
  <si>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</si>
  <si>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</si>
  <si>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</si>
  <si>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</si>
  <si>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</si>
  <si>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</si>
  <si>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</si>
  <si>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</si>
  <si>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</si>
  <si>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</si>
  <si>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</si>
  <si>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</si>
  <si>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</si>
  <si>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</si>
  <si>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</si>
  <si>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</si>
  <si>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</si>
  <si>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</si>
  <si>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</si>
  <si>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</si>
  <si>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</si>
  <si>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</si>
  <si>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</si>
  <si>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</si>
  <si>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</si>
  <si>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</si>
  <si>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</si>
  <si>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</si>
  <si>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</si>
  <si>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</si>
  <si>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</si>
  <si>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</si>
  <si>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</si>
  <si>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</si>
  <si>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</si>
  <si>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</si>
  <si>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</si>
  <si>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</si>
  <si>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</si>
  <si>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</si>
  <si>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</si>
  <si>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</si>
  <si>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</si>
  <si>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</si>
  <si>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</si>
  <si>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</si>
  <si>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</si>
  <si>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</si>
  <si>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</si>
  <si>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</si>
  <si>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</si>
  <si>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</si>
  <si>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</si>
  <si>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</si>
  <si>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</si>
  <si>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</si>
  <si>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</si>
  <si>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</si>
  <si>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</si>
  <si>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</si>
  <si>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</si>
  <si>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</si>
  <si>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</si>
  <si>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</si>
  <si>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</si>
  <si>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</si>
  <si>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</si>
  <si>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</si>
  <si>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</si>
  <si>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</si>
  <si>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</si>
  <si>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</si>
  <si>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</si>
  <si>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</si>
  <si>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</si>
  <si>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</si>
  <si>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</si>
  <si>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</si>
  <si>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</si>
  <si>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</si>
  <si>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</si>
  <si>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</si>
  <si>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</si>
  <si>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</si>
  <si>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</si>
  <si>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</si>
  <si>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</si>
  <si>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</si>
  <si>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</si>
  <si>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</si>
  <si>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</si>
  <si>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</si>
  <si>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</si>
  <si>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</si>
  <si>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</si>
  <si>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</si>
  <si>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</si>
  <si>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</si>
  <si>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</si>
  <si>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</si>
  <si>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</si>
  <si>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</si>
  <si>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</si>
  <si>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</si>
  <si>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</si>
  <si>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</si>
  <si>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</si>
  <si>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</si>
  <si>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</si>
  <si>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</si>
  <si>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</si>
  <si>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</si>
  <si>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</si>
  <si>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</si>
  <si>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</si>
  <si>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</si>
  <si>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</si>
  <si>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</si>
  <si>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</si>
  <si>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</si>
  <si>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</si>
  <si>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</si>
  <si>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</si>
  <si>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</si>
  <si>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</si>
  <si>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</si>
  <si>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</si>
  <si>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</si>
  <si>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</si>
  <si>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</si>
  <si>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</si>
  <si>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</si>
  <si>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</si>
  <si>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</si>
  <si>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</si>
  <si>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</si>
  <si>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</si>
  <si>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</si>
  <si>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</si>
  <si>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</si>
  <si>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</si>
  <si>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</si>
  <si>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</si>
  <si>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</si>
  <si>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</si>
  <si>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</si>
  <si>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</si>
  <si>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</si>
  <si>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</si>
  <si>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</si>
  <si>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</si>
  <si>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</si>
  <si>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</si>
  <si>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</si>
  <si>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</si>
  <si>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</si>
  <si>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</si>
  <si>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</si>
  <si>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</si>
  <si>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</si>
  <si>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</si>
  <si>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</si>
  <si>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</si>
  <si>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</si>
  <si>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</si>
  <si>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</si>
  <si>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</si>
  <si>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</si>
  <si>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</si>
  <si>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</si>
  <si>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</si>
  <si>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</si>
  <si>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</si>
  <si>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</si>
  <si>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</si>
  <si>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</si>
  <si>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</si>
  <si>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</si>
  <si>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</si>
  <si>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</si>
  <si>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</si>
  <si>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</si>
  <si>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</si>
  <si>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</si>
  <si>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</si>
  <si>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</si>
  <si>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</si>
  <si>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</si>
  <si>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</si>
  <si>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</si>
  <si>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</si>
  <si>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</si>
  <si>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</si>
  <si>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</si>
  <si>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</si>
  <si>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</si>
  <si>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</si>
  <si>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</si>
  <si>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</si>
  <si>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</si>
  <si>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</si>
  <si>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</si>
  <si>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</si>
  <si>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</si>
  <si>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</si>
  <si>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</si>
  <si>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</si>
  <si>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</si>
  <si>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</si>
  <si>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</si>
  <si>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</si>
  <si>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</si>
  <si>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</si>
  <si>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</si>
  <si>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</si>
  <si>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</si>
  <si>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</si>
  <si>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</si>
  <si>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</si>
  <si>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</si>
  <si>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</si>
  <si>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</si>
  <si>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</si>
  <si>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</si>
  <si>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</si>
  <si>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</si>
  <si>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</si>
  <si>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</si>
  <si>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</si>
  <si>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</si>
  <si>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</si>
  <si>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</si>
  <si>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</si>
  <si>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</si>
  <si>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</si>
  <si>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</si>
  <si>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</si>
  <si>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</si>
  <si>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</si>
  <si>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</si>
  <si>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</si>
  <si>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</si>
  <si>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</si>
  <si>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</si>
  <si>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</si>
  <si>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</si>
  <si>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</si>
  <si>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</si>
  <si>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</si>
  <si>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</si>
  <si>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</si>
  <si>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</si>
  <si>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</si>
  <si>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</si>
  <si>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</si>
  <si>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</si>
  <si>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</si>
  <si>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</si>
  <si>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</si>
  <si>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</si>
  <si>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</si>
  <si>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</si>
  <si>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</si>
  <si>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</si>
  <si>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</si>
  <si>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</si>
  <si>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</si>
  <si>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</si>
  <si>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</si>
  <si>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</si>
  <si>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</si>
  <si>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</si>
  <si>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</si>
  <si>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</si>
  <si>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</si>
  <si>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</si>
  <si>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</si>
  <si>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</si>
  <si>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</si>
  <si>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</si>
  <si>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</si>
  <si>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</si>
  <si>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</si>
  <si>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</si>
  <si>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</si>
  <si>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</si>
  <si>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</si>
  <si>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</si>
  <si>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</si>
  <si>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</si>
  <si>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</si>
  <si>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</si>
  <si>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</si>
  <si>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</si>
  <si>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</si>
  <si>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</si>
  <si>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</si>
  <si>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</si>
  <si>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</si>
  <si>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</si>
  <si>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</si>
  <si>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</si>
  <si>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</si>
  <si>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</si>
  <si>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</si>
  <si>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</si>
  <si>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</si>
  <si>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</si>
  <si>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</si>
  <si>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</si>
  <si>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</si>
  <si>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</si>
  <si>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</si>
  <si>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</si>
  <si>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</si>
  <si>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</si>
  <si>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</si>
  <si>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</si>
  <si>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</si>
  <si>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</si>
  <si>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</si>
  <si>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</si>
  <si>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</si>
  <si>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</si>
  <si>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</si>
  <si>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</si>
  <si>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</si>
  <si>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</si>
  <si>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</si>
  <si>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</si>
  <si>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</si>
  <si>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</si>
  <si>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</si>
  <si>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</si>
  <si>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</si>
  <si>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</si>
  <si>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</si>
  <si>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</si>
  <si>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</si>
  <si>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</si>
  <si>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</si>
  <si>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</si>
  <si>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</si>
  <si>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</si>
  <si>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</si>
  <si>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</si>
  <si>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</si>
  <si>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</si>
  <si>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</si>
  <si>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</si>
  <si>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</si>
  <si>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</si>
  <si>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</si>
  <si>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</si>
  <si>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</si>
  <si>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</si>
  <si>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</si>
  <si>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</si>
  <si>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</si>
  <si>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</si>
  <si>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</si>
  <si>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</si>
  <si>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</si>
  <si>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</si>
  <si>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</si>
  <si>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</si>
  <si>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</si>
  <si>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</si>
  <si>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</si>
  <si>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</si>
  <si>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</si>
  <si>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</si>
  <si>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</si>
  <si>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</si>
  <si>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</si>
  <si>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</si>
  <si>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</si>
  <si>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</si>
  <si>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</si>
  <si>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</si>
  <si>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</si>
  <si>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</si>
  <si>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</si>
  <si>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</si>
  <si>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</si>
  <si>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</si>
  <si>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</si>
  <si>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</si>
  <si>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</si>
  <si>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</si>
  <si>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</si>
  <si>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</si>
  <si>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</si>
  <si>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</si>
  <si>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</si>
  <si>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</si>
  <si>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</si>
  <si>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</si>
  <si>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</si>
  <si>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</si>
  <si>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</si>
  <si>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</si>
  <si>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</si>
  <si>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</si>
  <si>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</si>
  <si>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</si>
  <si>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</si>
  <si>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</si>
  <si>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</si>
  <si>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</si>
  <si>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</si>
  <si>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</si>
  <si>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</si>
  <si>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</si>
  <si>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</si>
  <si>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</si>
  <si>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</si>
  <si>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</si>
  <si>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</si>
  <si>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</si>
  <si>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</si>
  <si>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</si>
  <si>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</si>
  <si>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</si>
  <si>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</si>
  <si>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</si>
  <si>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</si>
  <si>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</si>
  <si>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</si>
  <si>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</si>
  <si>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</si>
  <si>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</si>
  <si>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</si>
  <si>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</si>
  <si>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</si>
  <si>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</si>
  <si>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</si>
  <si>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</si>
  <si>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</si>
  <si>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</si>
  <si>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</si>
  <si>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</si>
  <si>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</si>
  <si>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</si>
  <si>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</si>
  <si>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</si>
  <si>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</si>
  <si>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</si>
  <si>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</si>
  <si>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</si>
  <si>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</si>
  <si>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</si>
  <si>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</si>
  <si>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</si>
  <si>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</si>
  <si>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</si>
  <si>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</si>
  <si>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</si>
  <si>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</si>
  <si>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</si>
  <si>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</si>
  <si>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</si>
  <si>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</si>
  <si>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</si>
  <si>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</si>
  <si>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</si>
  <si>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</si>
  <si>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</si>
  <si>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</si>
  <si>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</si>
  <si>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</si>
  <si>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</si>
  <si>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</si>
  <si>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</si>
  <si>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</si>
  <si>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</si>
  <si>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</si>
  <si>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</si>
  <si>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</si>
  <si>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</si>
  <si>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</si>
  <si>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</si>
  <si>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</si>
  <si>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</si>
  <si>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</si>
  <si>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</si>
  <si>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</si>
  <si>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</si>
  <si>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</si>
  <si>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</si>
  <si>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</si>
  <si>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</si>
  <si>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</si>
  <si>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</si>
  <si>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</si>
  <si>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</si>
  <si>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</si>
  <si>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</si>
  <si>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</si>
  <si>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</si>
  <si>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</si>
  <si>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</si>
  <si>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</si>
  <si>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</si>
  <si>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</si>
  <si>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</si>
  <si>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</si>
  <si>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</si>
  <si>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</si>
  <si>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</si>
  <si>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</si>
  <si>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</si>
  <si>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</si>
  <si>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</si>
  <si>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</si>
  <si>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</si>
  <si>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</si>
  <si>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</si>
  <si>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</si>
  <si>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</si>
  <si>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</si>
  <si>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</si>
  <si>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</si>
  <si>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</si>
  <si>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</si>
  <si>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</si>
  <si>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</si>
  <si>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</si>
  <si>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</si>
  <si>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</si>
  <si>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</si>
  <si>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</si>
  <si>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</si>
  <si>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</si>
  <si>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</si>
  <si>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</si>
  <si>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</si>
  <si>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</si>
  <si>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</si>
  <si>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</si>
  <si>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</si>
  <si>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</si>
  <si>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</si>
  <si>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</si>
  <si>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</si>
  <si>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</si>
  <si>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</si>
  <si>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</si>
  <si>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</si>
  <si>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</si>
  <si>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</si>
  <si>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</si>
  <si>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</si>
  <si>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</si>
  <si>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</si>
  <si>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</si>
  <si>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</si>
  <si>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</si>
  <si>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</si>
  <si>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</si>
  <si>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</si>
  <si>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</si>
  <si>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</si>
  <si>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</si>
  <si>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</si>
  <si>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</si>
  <si>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</si>
  <si>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</si>
  <si>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</si>
  <si>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</si>
  <si>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</si>
  <si>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</si>
  <si>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</si>
  <si>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</si>
  <si>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</si>
  <si>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</si>
  <si>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</si>
  <si>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</si>
  <si>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</si>
  <si>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</si>
  <si>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</si>
  <si>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</si>
  <si>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</si>
  <si>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</si>
  <si>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</si>
  <si>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</si>
  <si>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</si>
  <si>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</si>
  <si>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</si>
  <si>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</si>
  <si>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</si>
  <si>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</si>
  <si>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</si>
  <si>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</si>
  <si>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</si>
  <si>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</si>
  <si>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</si>
  <si>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</si>
  <si>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</si>
  <si>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</si>
  <si>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</si>
  <si>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</si>
  <si>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</si>
  <si>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</si>
  <si>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</si>
  <si>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</si>
  <si>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</si>
  <si>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</si>
  <si>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</si>
  <si>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</si>
  <si>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</si>
  <si>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</si>
  <si>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</si>
  <si>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</si>
  <si>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</si>
  <si>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</si>
  <si>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</si>
  <si>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</si>
  <si>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</si>
  <si>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</si>
  <si>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</si>
  <si>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</si>
  <si>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</si>
  <si>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</si>
  <si>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</si>
  <si>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</si>
  <si>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</si>
  <si>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</si>
  <si>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</si>
  <si>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</si>
  <si>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</si>
  <si>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</si>
  <si>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</si>
  <si>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</si>
  <si>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</si>
  <si>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</si>
  <si>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</si>
  <si>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</si>
  <si>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</si>
  <si>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</si>
  <si>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</si>
  <si>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</si>
  <si>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</si>
  <si>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</si>
  <si>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</si>
  <si>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</si>
  <si>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</si>
  <si>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</si>
  <si>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</si>
  <si>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</si>
  <si>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</si>
  <si>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</si>
  <si>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</si>
  <si>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</si>
  <si>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</si>
  <si>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</si>
  <si>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</si>
  <si>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</si>
  <si>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</si>
  <si>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</si>
  <si>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</si>
  <si>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</si>
  <si>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</si>
  <si>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</si>
  <si>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</si>
  <si>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</si>
  <si>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</si>
  <si>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</si>
  <si>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</si>
  <si>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</si>
  <si>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</si>
  <si>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</si>
  <si>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</si>
  <si>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</si>
  <si>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</si>
  <si>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</si>
  <si>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</si>
  <si>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</si>
  <si>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</si>
  <si>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</si>
  <si>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</si>
  <si>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</si>
  <si>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</si>
  <si>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</si>
  <si>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</si>
  <si>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</si>
  <si>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</si>
  <si>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</si>
  <si>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</si>
  <si>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</si>
  <si>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</si>
  <si>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</si>
  <si>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</si>
  <si>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</si>
  <si>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</si>
  <si>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</si>
  <si>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</si>
  <si>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</si>
  <si>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</si>
  <si>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</si>
  <si>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</si>
  <si>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</si>
  <si>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</si>
  <si>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</si>
  <si>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</si>
  <si>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</si>
  <si>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</si>
  <si>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</si>
  <si>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</si>
  <si>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</si>
  <si>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</si>
  <si>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</si>
  <si>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</si>
  <si>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</si>
  <si>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</si>
  <si>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</si>
  <si>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</si>
  <si>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</si>
  <si>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</si>
  <si>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</si>
  <si>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</si>
  <si>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</si>
  <si>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</si>
  <si>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</si>
  <si>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</si>
  <si>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</si>
  <si>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</si>
  <si>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</si>
  <si>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</si>
  <si>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</si>
  <si>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</si>
  <si>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</si>
  <si>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</si>
  <si>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</si>
  <si>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</si>
  <si>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</si>
  <si>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</si>
  <si>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</si>
  <si>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</si>
  <si>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</si>
  <si>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</si>
  <si>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</si>
  <si>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</si>
  <si>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</si>
  <si>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</si>
  <si>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</si>
  <si>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</si>
  <si>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</si>
  <si>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</si>
  <si>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</si>
  <si>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</si>
  <si>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</si>
  <si>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</si>
  <si>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</si>
  <si>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</si>
  <si>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</si>
  <si>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</si>
  <si>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</si>
  <si>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</si>
  <si>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</si>
  <si>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</si>
  <si>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</si>
  <si>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</si>
  <si>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</si>
  <si>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</si>
  <si>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</si>
  <si>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</si>
  <si>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</si>
  <si>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</si>
  <si>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</si>
  <si>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</si>
  <si>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</si>
  <si>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</si>
  <si>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</si>
  <si>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</si>
  <si>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</si>
  <si>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</si>
  <si>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</si>
  <si>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</si>
  <si>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</si>
  <si>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</si>
  <si>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</si>
  <si>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</si>
  <si>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</si>
  <si>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</si>
  <si>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</si>
  <si>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</si>
  <si>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</si>
  <si>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</si>
  <si>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</si>
  <si>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</si>
  <si>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</si>
  <si>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</si>
  <si>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</si>
  <si>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</si>
  <si>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</si>
  <si>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</si>
  <si>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</si>
  <si>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</si>
  <si>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</si>
  <si>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</si>
  <si>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</si>
  <si>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</si>
  <si>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</si>
  <si>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</si>
  <si>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</si>
  <si>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</si>
  <si>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</si>
  <si>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</si>
  <si>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</si>
  <si>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</si>
  <si>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</si>
  <si>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</si>
  <si>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</si>
  <si>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</si>
  <si>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</si>
  <si>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</si>
  <si>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</si>
  <si>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</si>
  <si>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</si>
  <si>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</si>
  <si>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</si>
  <si>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</si>
  <si>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</si>
  <si>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</si>
  <si>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</si>
  <si>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</si>
  <si>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</si>
  <si>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</si>
  <si>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</si>
  <si>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</si>
  <si>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</si>
  <si>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</si>
  <si>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</si>
  <si>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</si>
  <si>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</si>
  <si>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</si>
  <si>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</si>
  <si>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</si>
  <si>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</si>
  <si>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</si>
  <si>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</si>
  <si>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</si>
  <si>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</si>
  <si>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</si>
  <si>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</si>
  <si>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</si>
  <si>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</si>
  <si>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</si>
  <si>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</si>
  <si>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</si>
  <si>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</si>
  <si>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</si>
  <si>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</si>
  <si>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</si>
  <si>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</si>
  <si>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</si>
  <si>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</si>
  <si>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</si>
  <si>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</si>
  <si>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</si>
  <si>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</si>
  <si>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</si>
  <si>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</si>
  <si>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</si>
  <si>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</si>
  <si>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</si>
  <si>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</si>
  <si>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</si>
  <si>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</si>
  <si>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</si>
  <si>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</si>
  <si>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</si>
  <si>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</si>
  <si>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</si>
  <si>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</si>
  <si>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</si>
  <si>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</si>
  <si>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</si>
  <si>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</si>
  <si>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</si>
  <si>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</si>
  <si>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</si>
  <si>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</si>
  <si>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</si>
  <si>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</si>
  <si>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</si>
  <si>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</si>
  <si>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</si>
  <si>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</si>
  <si>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</si>
  <si>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</si>
  <si>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</si>
  <si>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</si>
  <si>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</si>
  <si>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</si>
  <si>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</si>
  <si>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</si>
  <si>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</si>
  <si>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</si>
  <si>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</si>
  <si>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</si>
  <si>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</si>
  <si>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</si>
  <si>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</si>
  <si>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</si>
  <si>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</si>
  <si>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</si>
  <si>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</si>
  <si>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</si>
  <si>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</si>
  <si>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</si>
  <si>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</si>
  <si>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</si>
  <si>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</si>
  <si>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</si>
  <si>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</si>
  <si>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</si>
  <si>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</si>
  <si>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</si>
  <si>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</si>
  <si>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</si>
  <si>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</si>
  <si>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</si>
  <si>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</si>
  <si>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</si>
  <si>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</si>
  <si>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</si>
  <si>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</si>
  <si>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</si>
  <si>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</si>
  <si>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</si>
  <si>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</si>
  <si>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</si>
  <si>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</si>
  <si>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</si>
  <si>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</si>
  <si>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</si>
  <si>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</si>
  <si>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</si>
  <si>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</si>
  <si>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</si>
  <si>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</si>
  <si>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</si>
  <si>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</si>
  <si>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</si>
  <si>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</si>
  <si>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</si>
  <si>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</si>
  <si>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</si>
  <si>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</si>
  <si>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</si>
  <si>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</si>
  <si>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</si>
  <si>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</si>
  <si>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</si>
  <si>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</si>
  <si>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</si>
  <si>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</si>
  <si>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</si>
  <si>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</si>
  <si>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</si>
  <si>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</si>
  <si>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</si>
  <si>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</si>
  <si>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</si>
  <si>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</si>
  <si>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</si>
  <si>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</si>
  <si>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</si>
  <si>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</si>
  <si>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</si>
  <si>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</si>
  <si>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</si>
  <si>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</si>
  <si>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</si>
  <si>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</si>
  <si>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</si>
  <si>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</si>
  <si>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</si>
  <si>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</si>
  <si>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</si>
  <si>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</si>
  <si>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</si>
  <si>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</si>
  <si>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</si>
  <si>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</si>
  <si>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</si>
  <si>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</si>
  <si>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</si>
  <si>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</si>
  <si>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</si>
  <si>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</si>
  <si>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</si>
  <si>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</si>
  <si>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</si>
  <si>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</si>
  <si>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</si>
  <si>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</si>
  <si>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</si>
  <si>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</si>
  <si>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</si>
  <si>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</si>
  <si>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</si>
  <si>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</si>
  <si>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</si>
  <si>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</si>
  <si>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</si>
  <si>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</si>
  <si>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</si>
  <si>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</si>
  <si>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</si>
  <si>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</si>
  <si>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</si>
  <si>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</si>
  <si>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</si>
  <si>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</si>
  <si>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</si>
  <si>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</si>
  <si>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</si>
  <si>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</si>
  <si>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</si>
  <si>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</si>
  <si>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</si>
  <si>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</si>
  <si>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</si>
  <si>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</si>
  <si>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</si>
  <si>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</si>
  <si>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</si>
  <si>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</si>
  <si>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</si>
  <si>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</si>
  <si>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</si>
  <si>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</si>
  <si>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</si>
  <si>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</si>
  <si>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</si>
  <si>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</si>
  <si>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</si>
  <si>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</si>
  <si>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</si>
  <si>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</si>
  <si>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</si>
  <si>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</si>
  <si>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</si>
  <si>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</si>
  <si>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</si>
  <si>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</si>
  <si>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</si>
  <si>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</si>
  <si>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</si>
  <si>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</si>
  <si>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</si>
  <si>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</si>
  <si>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</si>
  <si>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</si>
  <si>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</si>
  <si>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</si>
  <si>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</si>
  <si>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</si>
  <si>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</si>
  <si>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</si>
  <si>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</si>
  <si>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</si>
  <si>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</si>
  <si>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</si>
  <si>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</si>
  <si>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</si>
  <si>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</si>
  <si>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</si>
  <si>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</si>
  <si>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</si>
  <si>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</si>
  <si>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</si>
  <si>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</si>
  <si>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</si>
  <si>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</si>
  <si>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</si>
  <si>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</si>
  <si>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</si>
  <si>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</si>
  <si>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</si>
  <si>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</si>
  <si>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</si>
  <si>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</si>
  <si>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</si>
  <si>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</si>
  <si>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</si>
  <si>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</si>
  <si>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</si>
  <si>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</si>
  <si>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</si>
  <si>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</si>
  <si>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</si>
  <si>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</si>
  <si>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</si>
  <si>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</si>
  <si>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</si>
  <si>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</si>
  <si>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</si>
  <si>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</si>
  <si>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</si>
  <si>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</si>
  <si>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</si>
  <si>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</si>
  <si>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</si>
  <si>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</si>
  <si>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</si>
  <si>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</si>
  <si>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</si>
  <si>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</si>
  <si>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</si>
  <si>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</si>
  <si>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</si>
  <si>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</si>
  <si>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</si>
  <si>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</si>
  <si>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</si>
  <si>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</si>
  <si>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</si>
  <si>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</si>
  <si>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</si>
  <si>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</si>
  <si>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</si>
  <si>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</si>
  <si>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</si>
  <si>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</si>
  <si>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</si>
  <si>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</si>
  <si>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</si>
  <si>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</si>
  <si>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</si>
  <si>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</si>
  <si>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</si>
  <si>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</si>
  <si>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</si>
  <si>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</si>
  <si>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</si>
  <si>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</si>
  <si>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</si>
  <si>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</si>
  <si>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</si>
  <si>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</si>
  <si>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</si>
  <si>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</si>
  <si>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</si>
  <si>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</si>
  <si>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</si>
  <si>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</si>
  <si>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</si>
  <si>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</si>
  <si>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</si>
  <si>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</si>
  <si>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</si>
  <si>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</si>
  <si>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</si>
  <si>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</si>
  <si>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</si>
  <si>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</si>
  <si>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</si>
  <si>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</si>
  <si>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</si>
  <si>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</si>
  <si>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</si>
  <si>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</si>
  <si>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</si>
  <si>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</si>
  <si>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</si>
  <si>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</si>
  <si>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</si>
  <si>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</si>
  <si>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</si>
  <si>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</si>
  <si>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</si>
  <si>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</si>
  <si>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</si>
  <si>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</si>
  <si>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</si>
  <si>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</si>
  <si>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</si>
  <si>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</si>
  <si>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</si>
  <si>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</si>
  <si>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</si>
  <si>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</si>
  <si>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</si>
  <si>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</si>
  <si>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</si>
  <si>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</si>
  <si>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</si>
  <si>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</si>
  <si>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</si>
  <si>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</si>
  <si>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</si>
  <si>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</si>
  <si>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</si>
  <si>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</si>
  <si>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</si>
  <si>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</si>
  <si>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</si>
  <si>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</si>
  <si>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</si>
  <si>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</si>
  <si>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</si>
  <si>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</si>
  <si>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</si>
  <si>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</si>
  <si>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</si>
  <si>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</si>
  <si>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</si>
  <si>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</si>
  <si>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</si>
  <si>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</si>
  <si>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</si>
  <si>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</si>
  <si>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</si>
  <si>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</si>
  <si>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</si>
  <si>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</si>
  <si>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</si>
  <si>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</si>
  <si>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</si>
  <si>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</si>
  <si>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</si>
  <si>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</si>
  <si>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</si>
  <si>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</si>
  <si>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</si>
  <si>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</si>
  <si>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</si>
  <si>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</si>
  <si>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</si>
  <si>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</si>
  <si>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</si>
  <si>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</si>
  <si>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</si>
  <si>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</si>
  <si>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</si>
  <si>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</si>
  <si>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</si>
  <si>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</si>
  <si>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</si>
  <si>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</si>
  <si>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</si>
  <si>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</si>
  <si>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</si>
  <si>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</si>
  <si>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</si>
  <si>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</si>
  <si>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</si>
  <si>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</si>
  <si>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</si>
  <si>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</si>
  <si>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</si>
  <si>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</si>
  <si>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</si>
  <si>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</si>
  <si>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</si>
  <si>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</si>
  <si>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</si>
  <si>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</si>
  <si>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</si>
  <si>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</si>
  <si>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</si>
  <si>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</si>
  <si>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</si>
  <si>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</si>
  <si>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</si>
  <si>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</si>
  <si>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</si>
  <si>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</si>
  <si>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</si>
  <si>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</si>
  <si>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</si>
  <si>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</si>
  <si>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</si>
  <si>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</si>
  <si>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</si>
  <si>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</si>
  <si>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</si>
  <si>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</si>
  <si>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</si>
  <si>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</si>
  <si>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</si>
  <si>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</si>
  <si>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</si>
  <si>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</si>
  <si>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</si>
  <si>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</si>
  <si>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</si>
  <si>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</si>
  <si>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</si>
  <si>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</si>
  <si>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</si>
  <si>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</si>
  <si>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</si>
  <si>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</si>
  <si>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</si>
  <si>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</si>
  <si>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</si>
  <si>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</si>
  <si>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</si>
  <si>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</si>
  <si>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</si>
  <si>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</si>
  <si>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</si>
  <si>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</si>
  <si>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</si>
  <si>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</si>
  <si>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</si>
  <si>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</si>
  <si>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</si>
  <si>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</si>
  <si>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</si>
  <si>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</si>
  <si>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</si>
  <si>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</si>
  <si>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</si>
  <si>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</si>
  <si>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</si>
  <si>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</si>
  <si>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</si>
  <si>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</si>
  <si>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</si>
  <si>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</si>
  <si>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</si>
  <si>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</si>
  <si>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</si>
  <si>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</si>
  <si>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</si>
  <si>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</si>
  <si>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</si>
  <si>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</si>
  <si>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</si>
  <si>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</si>
  <si>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</si>
  <si>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</si>
  <si>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</si>
  <si>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</si>
  <si>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</si>
  <si>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</si>
  <si>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</si>
  <si>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</si>
  <si>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</si>
  <si>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</si>
  <si>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</si>
  <si>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</si>
  <si>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</si>
  <si>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</si>
  <si>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</si>
  <si>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</si>
  <si>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</si>
  <si>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</si>
  <si>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</si>
  <si>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</si>
  <si>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</si>
  <si>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</si>
  <si>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</si>
  <si>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</si>
  <si>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</si>
  <si>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</si>
  <si>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</si>
  <si>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</si>
  <si>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</si>
  <si>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</si>
  <si>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</si>
  <si>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</si>
  <si>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</si>
  <si>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</si>
  <si>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</si>
  <si>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</si>
  <si>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</si>
  <si>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</si>
  <si>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</si>
  <si>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</si>
  <si>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</si>
  <si>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</si>
  <si>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</si>
  <si>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</si>
  <si>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</si>
  <si>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</si>
  <si>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</si>
  <si>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</si>
  <si>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</si>
  <si>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</si>
  <si>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</si>
  <si>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</si>
  <si>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</si>
  <si>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</si>
  <si>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</si>
  <si>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</si>
  <si>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</si>
  <si>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</si>
  <si>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</si>
  <si>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</si>
  <si>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</si>
  <si>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</si>
  <si>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</si>
  <si>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</si>
  <si>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</si>
  <si>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</si>
  <si>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</si>
  <si>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</si>
  <si>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</si>
  <si>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</si>
  <si>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</si>
  <si>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</si>
  <si>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</si>
  <si>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</si>
  <si>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</si>
  <si>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</si>
  <si>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</si>
  <si>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</si>
  <si>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</si>
  <si>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</si>
  <si>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</si>
  <si>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</si>
  <si>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</si>
  <si>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</si>
  <si>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</si>
  <si>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</si>
  <si>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</si>
  <si>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</si>
  <si>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</si>
  <si>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</si>
  <si>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</si>
  <si>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</si>
  <si>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</si>
  <si>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</si>
  <si>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</si>
  <si>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</si>
  <si>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</si>
  <si>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</si>
  <si>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</si>
  <si>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</si>
  <si>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</si>
  <si>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</si>
  <si>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</si>
  <si>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</si>
  <si>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</si>
  <si>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</si>
  <si>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</si>
  <si>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</si>
  <si>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</si>
  <si>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</si>
  <si>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</si>
  <si>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</si>
  <si>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</si>
  <si>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</si>
  <si>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</si>
  <si>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</si>
  <si>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</si>
  <si>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</si>
  <si>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</si>
  <si>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</si>
  <si>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</si>
  <si>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</si>
  <si>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</si>
  <si>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</si>
  <si>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</si>
  <si>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</si>
  <si>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</si>
  <si>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</si>
  <si>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</si>
  <si>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</si>
  <si>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</si>
  <si>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</si>
  <si>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</si>
  <si>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</si>
  <si>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</si>
  <si>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</si>
  <si>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</si>
  <si>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</si>
  <si>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</si>
  <si>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</si>
  <si>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</si>
  <si>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</si>
  <si>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</si>
  <si>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</si>
  <si>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</si>
  <si>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</si>
  <si>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</si>
  <si>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</si>
  <si>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</si>
  <si>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</si>
  <si>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</si>
  <si>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</si>
  <si>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</si>
  <si>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</si>
  <si>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</si>
  <si>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</si>
  <si>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</si>
  <si>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</si>
  <si>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</si>
  <si>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</si>
  <si>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</si>
  <si>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</si>
  <si>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</si>
  <si>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</si>
  <si>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</si>
  <si>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</si>
  <si>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</si>
  <si>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</si>
  <si>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</si>
  <si>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</si>
  <si>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</si>
  <si>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</si>
  <si>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</si>
  <si>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</si>
  <si>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</si>
  <si>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</si>
  <si>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</si>
  <si>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</si>
  <si>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</si>
  <si>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</si>
  <si>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</si>
  <si>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</si>
  <si>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</si>
  <si>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</si>
  <si>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</si>
  <si>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</si>
  <si>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</si>
  <si>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</si>
  <si>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</si>
  <si>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</si>
  <si>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</si>
  <si>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</si>
  <si>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</si>
  <si>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</si>
  <si>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</si>
  <si>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</si>
  <si>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</si>
  <si>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</si>
  <si>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</si>
  <si>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</si>
  <si>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</si>
  <si>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</si>
  <si>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</si>
  <si>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</si>
  <si>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</si>
  <si>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</si>
  <si>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</si>
  <si>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</si>
  <si>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</si>
  <si>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</si>
  <si>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</si>
  <si>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</si>
  <si>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</si>
  <si>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</si>
  <si>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</si>
  <si>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</si>
  <si>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</si>
  <si>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</si>
  <si>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</si>
  <si>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</si>
  <si>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</si>
  <si>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</si>
  <si>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</si>
  <si>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</si>
  <si>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</si>
  <si>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</si>
  <si>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</si>
  <si>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</si>
  <si>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</si>
  <si>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</si>
  <si>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</si>
  <si>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</si>
  <si>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</si>
  <si>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</si>
  <si>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</si>
  <si>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</si>
  <si>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</si>
  <si>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</si>
  <si>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</si>
  <si>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</si>
  <si>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</si>
  <si>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</si>
  <si>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</si>
  <si>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</si>
  <si>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</si>
  <si>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</si>
  <si>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</si>
  <si>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</si>
  <si>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</si>
  <si>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</si>
  <si>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</si>
  <si>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</si>
  <si>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</si>
  <si>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</si>
  <si>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</si>
  <si>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</si>
  <si>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</si>
  <si>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</si>
  <si>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</si>
  <si>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</si>
  <si>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</si>
  <si>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</si>
  <si>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</si>
  <si>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</si>
  <si>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</si>
  <si>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</si>
  <si>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</si>
  <si>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</si>
  <si>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</si>
  <si>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</si>
  <si>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</si>
  <si>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</si>
  <si>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</si>
  <si>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</si>
  <si>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</si>
  <si>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</si>
  <si>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</si>
  <si>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</si>
  <si>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</si>
  <si>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</si>
  <si>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</si>
  <si>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</si>
  <si>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</si>
  <si>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</si>
  <si>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</si>
  <si>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</si>
  <si>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</si>
  <si>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</si>
  <si>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</si>
  <si>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</si>
  <si>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</si>
  <si>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</si>
  <si>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</si>
  <si>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</si>
  <si>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</si>
  <si>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</si>
  <si>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</si>
  <si>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</si>
  <si>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</si>
  <si>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</si>
  <si>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</si>
  <si>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</si>
  <si>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</si>
  <si>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</si>
  <si>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</si>
  <si>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</si>
  <si>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</si>
  <si>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</si>
  <si>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</si>
  <si>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</si>
  <si>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</si>
  <si>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</si>
  <si>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</si>
  <si>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</si>
  <si>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</si>
  <si>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</si>
  <si>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</si>
  <si>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</si>
  <si>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</si>
  <si>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</si>
  <si>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</si>
  <si>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</si>
  <si>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</si>
  <si>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</si>
  <si>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</si>
  <si>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</si>
  <si>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</si>
  <si>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</si>
  <si>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</si>
  <si>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</si>
  <si>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</si>
  <si>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</si>
  <si>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</si>
  <si>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</si>
  <si>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</si>
  <si>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</si>
  <si>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</si>
  <si>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</si>
  <si>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</si>
  <si>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</si>
  <si>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</si>
  <si>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</si>
  <si>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</si>
  <si>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</si>
  <si>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</si>
  <si>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</si>
  <si>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</si>
  <si>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</si>
  <si>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</si>
  <si>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</si>
  <si>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</si>
  <si>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</si>
  <si>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</si>
  <si>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</si>
  <si>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</si>
  <si>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</si>
  <si>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</si>
  <si>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</si>
  <si>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</si>
  <si>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</si>
  <si>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</si>
  <si>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</si>
  <si>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</si>
  <si>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</si>
  <si>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</si>
  <si>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</si>
  <si>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</si>
  <si>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</si>
  <si>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</si>
  <si>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</si>
  <si>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</si>
  <si>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</si>
  <si>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</si>
  <si>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</si>
  <si>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</si>
  <si>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</si>
  <si>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</si>
  <si>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</si>
  <si>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</si>
  <si>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</si>
  <si>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</si>
  <si>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</si>
  <si>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</si>
  <si>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</si>
  <si>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</si>
  <si>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</si>
  <si>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</si>
  <si>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</si>
  <si>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</si>
  <si>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</si>
  <si>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</si>
  <si>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</si>
  <si>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</si>
  <si>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</si>
  <si>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</si>
  <si>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</si>
  <si>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</si>
  <si>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</si>
  <si>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</si>
  <si>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</si>
  <si>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</si>
  <si>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</si>
  <si>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</si>
  <si>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</si>
  <si>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</si>
  <si>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</si>
  <si>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</si>
  <si>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</si>
  <si>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</si>
  <si>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</si>
  <si>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</si>
  <si>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</si>
  <si>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</si>
  <si>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</si>
  <si>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</si>
  <si>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</si>
  <si>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</si>
  <si>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</si>
  <si>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</si>
  <si>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</si>
  <si>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</si>
  <si>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</si>
  <si>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</si>
  <si>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</si>
  <si>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</si>
  <si>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</si>
  <si>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</si>
  <si>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</si>
  <si>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</si>
  <si>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</si>
  <si>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</si>
  <si>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</si>
  <si>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</si>
  <si>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</si>
  <si>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</si>
  <si>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</si>
  <si>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</si>
  <si>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</si>
  <si>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</si>
  <si>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</si>
  <si>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</si>
  <si>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</si>
  <si>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</si>
  <si>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</si>
  <si>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</si>
  <si>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</si>
  <si>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</si>
  <si>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</si>
  <si>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</si>
  <si>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</si>
  <si>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</si>
  <si>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</si>
  <si>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</si>
  <si>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</si>
  <si>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</si>
  <si>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</si>
  <si>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</si>
  <si>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</si>
  <si>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</si>
  <si>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</si>
  <si>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</si>
  <si>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</si>
  <si>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</si>
  <si>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</si>
  <si>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</si>
  <si>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</si>
  <si>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</si>
  <si>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</si>
  <si>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</si>
  <si>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</si>
  <si>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</si>
  <si>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</si>
  <si>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</si>
  <si>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</si>
  <si>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</si>
  <si>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</si>
  <si>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</si>
  <si>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</si>
  <si>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</si>
  <si>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</si>
  <si>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</si>
  <si>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</si>
  <si>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</si>
  <si>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</si>
  <si>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</si>
  <si>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</si>
  <si>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</si>
  <si>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</si>
  <si>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</si>
  <si>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</si>
  <si>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</si>
  <si>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</si>
  <si>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</si>
  <si>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</si>
  <si>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</si>
  <si>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</si>
  <si>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</si>
  <si>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</si>
  <si>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</si>
  <si>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</si>
  <si>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</si>
  <si>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</si>
  <si>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</si>
  <si>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</si>
  <si>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</si>
  <si>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</si>
  <si>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</si>
  <si>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</si>
  <si>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</si>
  <si>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</si>
  <si>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</si>
  <si>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</si>
  <si>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</si>
  <si>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</si>
  <si>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</si>
  <si>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</si>
  <si>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</si>
  <si>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</si>
  <si>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</si>
  <si>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</si>
  <si>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</si>
  <si>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</si>
  <si>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</si>
  <si>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</si>
  <si>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</si>
  <si>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</si>
  <si>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</si>
  <si>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</si>
  <si>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</si>
  <si>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</si>
  <si>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</si>
  <si>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</si>
  <si>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</si>
  <si>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</si>
  <si>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</si>
  <si>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</si>
  <si>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</si>
  <si>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</si>
  <si>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</si>
  <si>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</si>
  <si>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</si>
  <si>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</si>
  <si>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</si>
  <si>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</si>
  <si>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</si>
  <si>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</si>
  <si>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</si>
  <si>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</si>
  <si>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</si>
  <si>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</si>
  <si>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</si>
  <si>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</si>
  <si>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</si>
  <si>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</si>
  <si>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</si>
  <si>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</si>
  <si>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</si>
  <si>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</si>
  <si>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</si>
  <si>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</si>
  <si>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</si>
  <si>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</si>
  <si>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</si>
  <si>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</si>
  <si>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</si>
  <si>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</si>
  <si>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</si>
  <si>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</si>
  <si>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</si>
  <si>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</si>
  <si>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</si>
  <si>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</si>
  <si>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</si>
  <si>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</si>
  <si>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</si>
  <si>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</si>
  <si>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</si>
  <si>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</si>
  <si>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</si>
  <si>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</si>
  <si>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</si>
  <si>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</si>
  <si>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</si>
  <si>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</si>
  <si>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</si>
  <si>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</si>
  <si>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</si>
  <si>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</si>
  <si>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</si>
  <si>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</si>
  <si>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</si>
  <si>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</si>
  <si>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</si>
  <si>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</si>
  <si>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</si>
  <si>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</si>
  <si>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</si>
  <si>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</si>
  <si>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</si>
  <si>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</si>
  <si>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</si>
  <si>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</si>
  <si>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</si>
  <si>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</si>
  <si>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</si>
  <si>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</si>
  <si>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</si>
  <si>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</si>
  <si>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</si>
  <si>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</si>
  <si>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</si>
  <si>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</si>
  <si>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</si>
  <si>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</si>
  <si>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</si>
  <si>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</si>
  <si>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</si>
  <si>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</si>
  <si>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</si>
  <si>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</si>
  <si>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</si>
  <si>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</si>
  <si>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</si>
  <si>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</si>
  <si>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</si>
  <si>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</si>
  <si>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</si>
  <si>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</si>
  <si>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</si>
  <si>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</si>
  <si>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</si>
  <si>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</si>
  <si>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</si>
  <si>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</si>
  <si>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</si>
  <si>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</si>
  <si>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</si>
  <si>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</si>
  <si>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</si>
  <si>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</si>
  <si>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</si>
  <si>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</si>
  <si>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</si>
  <si>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</si>
  <si>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</si>
  <si>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</si>
  <si>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</si>
  <si>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</si>
  <si>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</si>
  <si>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</si>
  <si>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</si>
  <si>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</si>
  <si>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</si>
  <si>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</si>
  <si>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</si>
  <si>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</si>
  <si>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</si>
  <si>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</si>
  <si>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</si>
  <si>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</si>
  <si>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</si>
  <si>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</si>
  <si>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</si>
  <si>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</si>
  <si>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</si>
  <si>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</si>
  <si>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</si>
  <si>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</si>
  <si>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</si>
  <si>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</si>
  <si>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</si>
  <si>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</si>
  <si>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</si>
  <si>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</si>
  <si>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</si>
  <si>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</si>
  <si>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</si>
  <si>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</si>
  <si>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</si>
  <si>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</si>
  <si>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</si>
  <si>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</si>
  <si>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</si>
  <si>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</si>
  <si>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</si>
  <si>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</si>
  <si>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</si>
  <si>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</si>
  <si>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</si>
  <si>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</si>
  <si>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</si>
  <si>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</si>
  <si>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</si>
  <si>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</si>
  <si>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</si>
  <si>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</si>
  <si>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</si>
  <si>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</si>
  <si>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</si>
  <si>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</si>
  <si>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</si>
  <si>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</si>
  <si>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</si>
  <si>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</si>
  <si>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</si>
  <si>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</si>
  <si>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</si>
  <si>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</si>
  <si>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</si>
  <si>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</si>
  <si>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</si>
  <si>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</si>
  <si>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</si>
  <si>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</si>
  <si>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</si>
  <si>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</si>
  <si>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</si>
  <si>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</si>
  <si>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</si>
  <si>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</si>
  <si>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</si>
  <si>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</si>
  <si>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</si>
  <si>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</si>
  <si>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</si>
  <si>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</si>
  <si>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</si>
  <si>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</si>
  <si>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</si>
  <si>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</si>
  <si>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</si>
  <si>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</si>
  <si>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</si>
  <si>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</si>
  <si>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</si>
  <si>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</si>
  <si>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</si>
  <si>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</si>
  <si>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</si>
  <si>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</si>
  <si>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</si>
  <si>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</si>
  <si>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</si>
  <si>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</si>
  <si>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</si>
  <si>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</si>
  <si>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</si>
  <si>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</si>
  <si>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</si>
  <si>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</si>
  <si>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</si>
  <si>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</si>
  <si>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</si>
  <si>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</si>
  <si>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</si>
  <si>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</si>
  <si>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</si>
  <si>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</si>
  <si>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</si>
  <si>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</si>
  <si>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</si>
  <si>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</si>
  <si>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</si>
  <si>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</si>
  <si>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</si>
  <si>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</si>
  <si>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</si>
  <si>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</si>
  <si>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</si>
  <si>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</si>
  <si>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</si>
  <si>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</si>
  <si>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</si>
  <si>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</si>
  <si>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</si>
  <si>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</si>
  <si>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</si>
  <si>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</si>
  <si>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</si>
  <si>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</si>
  <si>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</si>
  <si>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</si>
  <si>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</si>
  <si>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</si>
  <si>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</si>
  <si>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</si>
  <si>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</si>
  <si>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</si>
  <si>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</si>
  <si>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</si>
  <si>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</si>
  <si>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</si>
  <si>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</si>
  <si>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</si>
  <si>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</si>
  <si>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</si>
  <si>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</si>
  <si>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</si>
  <si>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</si>
  <si>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</si>
  <si>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</si>
  <si>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</si>
  <si>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</si>
  <si>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</si>
  <si>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</si>
  <si>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</si>
  <si>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</si>
  <si>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</si>
  <si>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</si>
  <si>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</si>
  <si>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</si>
  <si>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</si>
  <si>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</si>
  <si>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</si>
  <si>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</si>
  <si>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</si>
  <si>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</si>
  <si>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</si>
  <si>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</si>
  <si>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</si>
  <si>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</si>
  <si>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</si>
  <si>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</si>
  <si>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</si>
  <si>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</si>
  <si>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</si>
  <si>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</si>
  <si>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</si>
  <si>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</si>
  <si>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</si>
  <si>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</si>
  <si>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</si>
  <si>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</si>
  <si>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</si>
  <si>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</si>
  <si>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</si>
  <si>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</si>
  <si>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</si>
  <si>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</si>
  <si>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</si>
  <si>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</si>
  <si>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</si>
  <si>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</si>
  <si>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</si>
  <si>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</si>
  <si>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</si>
  <si>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</si>
  <si>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</si>
  <si>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</si>
  <si>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</si>
  <si>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</si>
  <si>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</si>
  <si>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</si>
  <si>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</si>
  <si>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</si>
  <si>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</si>
  <si>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</si>
  <si>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</si>
  <si>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</si>
  <si>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</si>
  <si>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</si>
  <si>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</si>
  <si>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</si>
  <si>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</si>
  <si>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</si>
  <si>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</si>
  <si>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</si>
  <si>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</si>
  <si>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</si>
  <si>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</si>
  <si>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</si>
  <si>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</si>
  <si>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</si>
  <si>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</si>
  <si>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</si>
  <si>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</si>
  <si>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</si>
  <si>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</si>
  <si>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</si>
  <si>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</si>
  <si>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</si>
  <si>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</si>
  <si>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</si>
  <si>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</si>
  <si>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</si>
  <si>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</si>
  <si>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</si>
  <si>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</si>
  <si>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</si>
  <si>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</si>
  <si>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</si>
  <si>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</si>
  <si>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</si>
  <si>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</si>
  <si>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</si>
  <si>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</si>
  <si>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</si>
  <si>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</si>
  <si>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</si>
  <si>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</si>
  <si>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</si>
  <si>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</si>
  <si>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</si>
  <si>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</si>
  <si>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</si>
  <si>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</si>
  <si>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</si>
  <si>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</si>
  <si>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</si>
  <si>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</si>
  <si>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</si>
  <si>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</si>
  <si>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</si>
  <si>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</si>
  <si>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</si>
  <si>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</si>
  <si>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</si>
  <si>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</si>
  <si>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</si>
  <si>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</si>
  <si>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</si>
  <si>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</si>
  <si>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</si>
  <si>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</si>
  <si>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</si>
  <si>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</si>
  <si>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</si>
  <si>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</si>
  <si>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</si>
  <si>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</si>
  <si>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</si>
  <si>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</si>
  <si>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</si>
  <si>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</si>
  <si>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</si>
  <si>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</si>
  <si>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</si>
  <si>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</si>
  <si>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</si>
  <si>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</si>
  <si>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</si>
  <si>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</si>
  <si>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</si>
  <si>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</si>
  <si>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</si>
  <si>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</si>
  <si>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</si>
  <si>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</si>
  <si>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</si>
  <si>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</si>
  <si>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</si>
  <si>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</si>
  <si>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</si>
  <si>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</si>
  <si>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</si>
  <si>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</si>
  <si>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</si>
  <si>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</si>
  <si>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</si>
  <si>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</si>
  <si>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</si>
  <si>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</si>
  <si>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</si>
  <si>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</si>
  <si>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</si>
  <si>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</si>
  <si>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</si>
  <si>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</si>
  <si>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</si>
  <si>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</si>
  <si>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</si>
  <si>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</si>
  <si>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</si>
  <si>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</si>
  <si>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</si>
  <si>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</si>
  <si>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</si>
  <si>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</si>
  <si>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</si>
  <si>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</si>
  <si>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</si>
  <si>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</si>
  <si>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</si>
  <si>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</si>
  <si>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</si>
  <si>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</si>
  <si>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</si>
  <si>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</si>
  <si>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</si>
  <si>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</si>
  <si>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</si>
  <si>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</si>
  <si>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</si>
  <si>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</si>
  <si>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</si>
  <si>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</si>
  <si>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</si>
  <si>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</si>
  <si>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</si>
  <si>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</si>
  <si>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</si>
  <si>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</si>
  <si>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</si>
  <si>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</si>
  <si>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</si>
  <si>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</si>
  <si>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</si>
  <si>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</si>
  <si>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</si>
  <si>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</si>
  <si>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</si>
  <si>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</si>
  <si>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</si>
  <si>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</si>
  <si>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</si>
  <si>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</si>
  <si>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</si>
  <si>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</si>
  <si>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</si>
  <si>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</si>
  <si>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</si>
  <si>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</si>
  <si>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</si>
  <si>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</si>
  <si>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</si>
  <si>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</si>
  <si>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</si>
  <si>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</si>
  <si>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</si>
  <si>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</si>
  <si>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</si>
  <si>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</si>
  <si>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</si>
  <si>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</si>
  <si>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</si>
  <si>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</si>
  <si>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</si>
  <si>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</si>
  <si>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</si>
  <si>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</si>
  <si>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</si>
  <si>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</si>
  <si>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</si>
  <si>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</si>
  <si>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</si>
  <si>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</si>
  <si>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</si>
  <si>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</si>
  <si>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</si>
  <si>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</si>
  <si>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</si>
  <si>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</si>
  <si>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</si>
  <si>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</si>
  <si>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</si>
  <si>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</si>
  <si>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</si>
  <si>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</si>
  <si>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</si>
  <si>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</si>
  <si>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</si>
  <si>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</si>
  <si>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</si>
  <si>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</si>
  <si>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</si>
  <si>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</si>
  <si>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</si>
  <si>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</si>
  <si>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</si>
  <si>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</si>
  <si>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</si>
  <si>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</si>
  <si>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</si>
  <si>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</si>
  <si>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</si>
  <si>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</si>
  <si>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</si>
  <si>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</si>
  <si>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</si>
  <si>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</si>
  <si>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</si>
  <si>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</si>
  <si>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</si>
  <si>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</si>
  <si>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</si>
  <si>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</si>
  <si>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</si>
  <si>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</si>
  <si>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</si>
  <si>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</si>
  <si>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</si>
  <si>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</si>
  <si>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</si>
  <si>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</si>
  <si>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</si>
  <si>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</si>
  <si>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</si>
  <si>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</si>
  <si>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</si>
  <si>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</si>
  <si>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</si>
  <si>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</si>
  <si>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</si>
  <si>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</si>
  <si>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</si>
  <si>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</si>
  <si>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</si>
  <si>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</si>
  <si>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</si>
  <si>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</si>
  <si>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</si>
  <si>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</si>
  <si>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</si>
  <si>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</si>
  <si>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</si>
  <si>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</si>
  <si>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</si>
  <si>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</si>
  <si>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</si>
  <si>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</si>
  <si>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</si>
  <si>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</si>
  <si>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</si>
  <si>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</si>
  <si>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</si>
  <si>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</si>
  <si>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</si>
  <si>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</si>
  <si>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</si>
  <si>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</si>
  <si>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</si>
  <si>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</si>
  <si>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</si>
  <si>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</si>
  <si>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</si>
  <si>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</si>
  <si>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</si>
  <si>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</si>
  <si>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</si>
  <si>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</si>
  <si>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</si>
  <si>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</si>
  <si>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</si>
  <si>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</si>
  <si>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</si>
  <si>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</si>
  <si>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</si>
  <si>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</si>
  <si>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</si>
  <si>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</si>
  <si>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</si>
  <si>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</si>
  <si>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</si>
  <si>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</si>
  <si>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</si>
  <si>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</si>
  <si>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</si>
  <si>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</si>
  <si>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</si>
  <si>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</si>
  <si>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</si>
  <si>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</si>
  <si>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</si>
  <si>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</si>
  <si>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</si>
  <si>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</si>
  <si>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</si>
  <si>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</si>
  <si>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</si>
  <si>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</si>
  <si>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</si>
  <si>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</si>
  <si>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</si>
  <si>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</si>
  <si>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</si>
  <si>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</si>
  <si>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</si>
  <si>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</si>
  <si>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</si>
  <si>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</si>
  <si>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</si>
  <si>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</si>
  <si>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</si>
  <si>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</si>
  <si>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</si>
  <si>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</si>
  <si>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</si>
  <si>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</si>
  <si>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</si>
  <si>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</si>
  <si>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</si>
  <si>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</si>
  <si>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</si>
  <si>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</si>
  <si>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</si>
  <si>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</si>
  <si>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</si>
  <si>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</si>
  <si>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</si>
  <si>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</si>
  <si>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</si>
  <si>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</si>
  <si>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</si>
  <si>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</si>
  <si>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</si>
  <si>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</si>
  <si>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</si>
  <si>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</si>
  <si>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</si>
  <si>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</si>
  <si>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</si>
  <si>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</si>
  <si>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</si>
  <si>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</si>
  <si>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</si>
  <si>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</si>
  <si>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</si>
  <si>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</si>
  <si>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</si>
  <si>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</si>
  <si>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</si>
  <si>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</si>
  <si>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</si>
  <si>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</si>
  <si>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</si>
  <si>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</si>
  <si>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</si>
  <si>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</si>
  <si>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</si>
  <si>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</si>
  <si>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</si>
  <si>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</si>
  <si>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</si>
  <si>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</si>
  <si>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</si>
  <si>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</si>
  <si>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</si>
  <si>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</si>
  <si>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</si>
  <si>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</si>
  <si>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</si>
  <si>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</si>
  <si>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</si>
  <si>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</si>
  <si>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</si>
  <si>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</si>
  <si>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</si>
  <si>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</si>
  <si>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</si>
  <si>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</si>
  <si>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</si>
  <si>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</si>
  <si>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</si>
  <si>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</si>
  <si>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</si>
  <si>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</si>
  <si>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</si>
  <si>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</si>
  <si>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</si>
  <si>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</si>
  <si>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</si>
  <si>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</si>
  <si>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</si>
  <si>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</si>
  <si>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</si>
  <si>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</si>
  <si>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</si>
  <si>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</si>
  <si>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</si>
  <si>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</si>
  <si>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</si>
  <si>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</si>
  <si>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</si>
  <si>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</si>
  <si>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</si>
  <si>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</si>
  <si>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</si>
  <si>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</si>
  <si>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</si>
  <si>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</si>
  <si>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</si>
  <si>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</si>
  <si>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</si>
  <si>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</si>
  <si>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</si>
  <si>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</si>
  <si>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</si>
  <si>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</si>
  <si>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</si>
  <si>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</si>
  <si>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</si>
  <si>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</si>
  <si>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</si>
  <si>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</si>
  <si>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</si>
  <si>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</si>
  <si>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</si>
  <si>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</si>
  <si>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</si>
  <si>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</si>
  <si>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</si>
  <si>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</si>
  <si>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</si>
  <si>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</si>
  <si>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</si>
  <si>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</si>
  <si>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</si>
  <si>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</si>
  <si>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</si>
  <si>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</si>
  <si>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</si>
  <si>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</si>
  <si>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</si>
  <si>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</si>
  <si>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</si>
  <si>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</si>
  <si>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</si>
  <si>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</si>
  <si>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</si>
  <si>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</si>
  <si>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</si>
  <si>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</si>
  <si>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</si>
  <si>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</si>
  <si>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</si>
  <si>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</si>
  <si>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</si>
  <si>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</si>
  <si>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</si>
  <si>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</si>
  <si>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</si>
  <si>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</si>
  <si>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</si>
  <si>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</si>
  <si>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</si>
  <si>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</si>
  <si>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</si>
  <si>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</si>
  <si>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</si>
  <si>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</si>
  <si>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</si>
  <si>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</si>
  <si>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</si>
  <si>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</si>
  <si>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</si>
  <si>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</si>
  <si>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</si>
  <si>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</si>
  <si>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</si>
  <si>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</si>
  <si>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</si>
  <si>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</si>
  <si>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</si>
  <si>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</si>
  <si>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</si>
  <si>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</si>
  <si>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</si>
  <si>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</si>
  <si>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</si>
  <si>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</si>
  <si>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</si>
  <si>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</si>
  <si>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</si>
  <si>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</si>
  <si>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</si>
  <si>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</si>
  <si>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</si>
  <si>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</si>
  <si>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</si>
  <si>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</si>
  <si>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</si>
  <si>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</si>
  <si>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</si>
  <si>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</si>
  <si>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</si>
  <si>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</si>
  <si>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</si>
  <si>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</si>
  <si>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</si>
  <si>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</si>
  <si>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</si>
  <si>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</si>
  <si>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</si>
  <si>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</si>
  <si>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</si>
  <si>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</si>
  <si>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</si>
  <si>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</si>
  <si>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</si>
  <si>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</si>
  <si>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</si>
  <si>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</si>
  <si>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</si>
  <si>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</si>
  <si>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</si>
  <si>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</si>
  <si>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</si>
  <si>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</si>
  <si>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</si>
  <si>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</si>
  <si>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</si>
  <si>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</si>
  <si>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</si>
  <si>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</si>
  <si>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</si>
  <si>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</si>
  <si>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</si>
  <si>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</si>
  <si>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</si>
  <si>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</si>
  <si>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</si>
  <si>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</si>
  <si>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</si>
  <si>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</si>
  <si>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</si>
  <si>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</si>
  <si>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</si>
  <si>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</si>
  <si>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</si>
  <si>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</si>
  <si>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</si>
  <si>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</si>
  <si>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</si>
  <si>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</si>
  <si>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</si>
  <si>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</si>
  <si>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</si>
  <si>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</si>
  <si>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</si>
  <si>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</si>
  <si>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</si>
  <si>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</si>
  <si>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</si>
  <si>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</si>
  <si>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</si>
  <si>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</si>
  <si>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</si>
  <si>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</si>
  <si>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</si>
  <si>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</si>
  <si>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</si>
  <si>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</si>
  <si>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</si>
  <si>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</si>
  <si>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</si>
  <si>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</si>
  <si>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</si>
  <si>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</si>
  <si>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</si>
  <si>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</si>
  <si>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</si>
  <si>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</si>
  <si>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</si>
  <si>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</si>
  <si>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</si>
  <si>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</si>
  <si>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</si>
  <si>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</si>
  <si>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</si>
  <si>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</si>
  <si>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</si>
  <si>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</si>
  <si>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</si>
  <si>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</si>
  <si>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</si>
  <si>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</si>
  <si>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</si>
  <si>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</si>
  <si>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</si>
  <si>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</si>
  <si>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</si>
  <si>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</si>
  <si>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</si>
  <si>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</si>
  <si>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</si>
  <si>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</si>
  <si>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</si>
  <si>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</si>
  <si>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</si>
  <si>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</si>
  <si>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</si>
  <si>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</si>
  <si>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</si>
  <si>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</si>
  <si>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</si>
  <si>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</si>
  <si>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</si>
  <si>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</si>
  <si>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</si>
  <si>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</si>
  <si>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</si>
  <si>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</si>
  <si>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</si>
  <si>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</si>
  <si>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</si>
  <si>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</si>
  <si>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</si>
  <si>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</si>
  <si>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</si>
  <si>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</si>
  <si>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</si>
  <si>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</si>
  <si>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</si>
  <si>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</si>
  <si>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</si>
  <si>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</si>
  <si>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</si>
  <si>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</si>
  <si>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</si>
  <si>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</si>
  <si>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</si>
  <si>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</si>
  <si>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</si>
  <si>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</si>
  <si>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</si>
  <si>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</si>
  <si>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</si>
  <si>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</si>
  <si>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</si>
  <si>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</si>
  <si>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</si>
  <si>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</si>
  <si>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</si>
  <si>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</si>
  <si>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</si>
  <si>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</si>
  <si>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</si>
  <si>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</si>
  <si>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</si>
  <si>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</si>
  <si>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</si>
  <si>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</si>
  <si>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</si>
  <si>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</si>
  <si>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</si>
  <si>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</si>
  <si>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</si>
  <si>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</si>
  <si>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</si>
  <si>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</si>
  <si>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</si>
  <si>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</si>
  <si>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</si>
  <si>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</si>
  <si>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</si>
  <si>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</si>
  <si>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</si>
  <si>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</si>
  <si>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</si>
  <si>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</si>
  <si>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</si>
  <si>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</si>
  <si>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</si>
  <si>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</si>
  <si>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</si>
  <si>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</si>
  <si>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</si>
  <si>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</si>
  <si>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</si>
  <si>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</si>
  <si>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</si>
  <si>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</si>
  <si>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</si>
  <si>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</si>
  <si>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</si>
  <si>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</si>
  <si>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</si>
  <si>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</si>
  <si>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</si>
  <si>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</si>
  <si>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</si>
  <si>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</si>
  <si>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</si>
  <si>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</si>
  <si>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</si>
  <si>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</si>
  <si>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</si>
  <si>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</si>
  <si>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</si>
  <si>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</si>
  <si>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</si>
  <si>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</si>
  <si>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</si>
  <si>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</si>
  <si>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</si>
  <si>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</si>
  <si>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</si>
  <si>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</si>
  <si>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</si>
  <si>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</si>
  <si>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</si>
  <si>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</si>
  <si>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</si>
  <si>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</si>
  <si>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</si>
  <si>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</si>
  <si>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</si>
  <si>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</si>
  <si>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</si>
  <si>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</si>
  <si>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</si>
  <si>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</si>
  <si>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</si>
  <si>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</si>
  <si>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</si>
  <si>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</si>
  <si>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</si>
  <si>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</si>
  <si>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</si>
  <si>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</si>
  <si>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</si>
  <si>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</si>
  <si>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</si>
  <si>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</si>
  <si>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</si>
  <si>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</si>
  <si>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</si>
  <si>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</si>
  <si>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</si>
  <si>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</si>
  <si>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</si>
  <si>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</si>
  <si>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</si>
  <si>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</si>
  <si>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</si>
  <si>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</si>
  <si>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</si>
  <si>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</si>
  <si>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</si>
  <si>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</si>
  <si>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</si>
  <si>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</si>
  <si>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</si>
  <si>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</si>
  <si>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</si>
  <si>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</si>
  <si>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</si>
  <si>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</si>
  <si>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</si>
  <si>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</si>
  <si>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</si>
  <si>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</si>
  <si>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</si>
  <si>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</si>
  <si>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</si>
  <si>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</si>
  <si>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</si>
  <si>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</si>
  <si>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</si>
  <si>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</si>
  <si>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</si>
  <si>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</si>
  <si>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</si>
  <si>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</si>
  <si>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</si>
  <si>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</si>
  <si>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</si>
  <si>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</si>
  <si>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</si>
  <si>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</si>
  <si>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</si>
  <si>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</si>
  <si>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</si>
  <si>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</si>
  <si>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</si>
  <si>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</si>
  <si>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</si>
  <si>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</si>
  <si>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</si>
  <si>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</si>
  <si>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</si>
  <si>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</si>
  <si>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</si>
  <si>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</si>
  <si>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</si>
  <si>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</si>
  <si>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</si>
  <si>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</si>
  <si>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</si>
  <si>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</si>
  <si>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</si>
  <si>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</si>
  <si>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</si>
  <si>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</si>
  <si>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</si>
  <si>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</si>
  <si>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</si>
  <si>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</si>
  <si>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</si>
  <si>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</si>
  <si>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</si>
  <si>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</si>
  <si>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</si>
  <si>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</si>
  <si>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</si>
  <si>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</si>
  <si>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</si>
  <si>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</si>
  <si>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</si>
  <si>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</si>
  <si>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</si>
  <si>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</si>
  <si>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</si>
  <si>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</si>
  <si>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</si>
  <si>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</si>
  <si>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</si>
  <si>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</si>
  <si>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</si>
  <si>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</si>
  <si>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</si>
  <si>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</si>
  <si>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</si>
  <si>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</si>
  <si>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</si>
  <si>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</si>
  <si>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</si>
  <si>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</si>
  <si>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</si>
  <si>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</si>
  <si>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</si>
  <si>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</si>
  <si>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</si>
  <si>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</si>
  <si>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</si>
  <si>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</si>
  <si>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</si>
  <si>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</si>
  <si>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</si>
  <si>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</si>
  <si>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</si>
  <si>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</si>
  <si>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</si>
  <si>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</si>
  <si>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</si>
  <si>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</si>
  <si>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</si>
  <si>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</si>
  <si>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</si>
  <si>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</si>
  <si>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</si>
  <si>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</si>
  <si>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</si>
  <si>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</si>
  <si>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</si>
  <si>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</si>
  <si>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</si>
  <si>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</si>
  <si>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</si>
  <si>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</si>
  <si>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</si>
  <si>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</si>
  <si>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</si>
  <si>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</si>
  <si>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</si>
  <si>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</si>
  <si>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</si>
  <si>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</si>
  <si>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</si>
  <si>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</si>
  <si>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</si>
  <si>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</si>
  <si>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</si>
  <si>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</si>
  <si>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</si>
  <si>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</si>
  <si>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</si>
  <si>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</si>
  <si>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</si>
  <si>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</si>
  <si>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</si>
  <si>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</si>
  <si>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</si>
  <si>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</si>
  <si>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</si>
  <si>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</si>
  <si>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</si>
  <si>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</si>
  <si>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</si>
  <si>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</si>
  <si>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</si>
  <si>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</si>
  <si>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</si>
  <si>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</si>
  <si>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</si>
  <si>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</si>
  <si>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</si>
  <si>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</si>
  <si>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</si>
  <si>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</si>
  <si>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</si>
  <si>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</si>
  <si>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</si>
  <si>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</si>
  <si>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</si>
  <si>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</si>
  <si>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</si>
  <si>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</si>
  <si>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</si>
  <si>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</si>
  <si>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</si>
  <si>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</si>
  <si>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</si>
  <si>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</si>
  <si>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</si>
  <si>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</si>
  <si>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</si>
  <si>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</si>
  <si>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</si>
  <si>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</si>
  <si>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</si>
  <si>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</si>
  <si>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</si>
  <si>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</si>
  <si>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</si>
  <si>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</si>
  <si>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</si>
  <si>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</si>
  <si>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</si>
  <si>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</si>
  <si>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</si>
  <si>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</si>
  <si>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</si>
  <si>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</si>
  <si>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</si>
  <si>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</si>
  <si>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</si>
  <si>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</si>
  <si>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</si>
  <si>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</si>
  <si>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</si>
  <si>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</si>
  <si>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</si>
  <si>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</si>
  <si>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</si>
  <si>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</si>
  <si>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</si>
  <si>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</si>
  <si>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</si>
  <si>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</si>
  <si>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</si>
  <si>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</si>
  <si>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</si>
  <si>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</si>
  <si>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</si>
  <si>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</si>
  <si>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</si>
  <si>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</si>
  <si>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</si>
  <si>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</si>
  <si>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</si>
  <si>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</si>
  <si>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</si>
  <si>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</si>
  <si>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</si>
  <si>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</si>
  <si>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</si>
  <si>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</si>
  <si>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</si>
  <si>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</si>
  <si>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</si>
  <si>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</si>
  <si>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</si>
  <si>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</si>
  <si>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</si>
  <si>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</si>
  <si>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</si>
  <si>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</si>
  <si>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</si>
  <si>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</si>
  <si>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</si>
  <si>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</si>
  <si>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</si>
  <si>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</si>
  <si>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</si>
  <si>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</si>
  <si>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</si>
  <si>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</si>
  <si>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</si>
  <si>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</si>
  <si>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</si>
  <si>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</si>
  <si>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</si>
  <si>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</si>
  <si>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</si>
  <si>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</si>
  <si>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</si>
  <si>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</si>
  <si>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</si>
  <si>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</si>
  <si>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</si>
  <si>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</si>
  <si>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</si>
  <si>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</si>
  <si>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</si>
  <si>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</si>
  <si>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</si>
  <si>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</si>
  <si>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</si>
  <si>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</si>
  <si>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</si>
  <si>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</si>
  <si>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</si>
  <si>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</si>
  <si>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</si>
  <si>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</si>
  <si>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</si>
  <si>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</si>
  <si>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</si>
  <si>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</si>
  <si>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</si>
  <si>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</si>
  <si>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</si>
  <si>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</si>
  <si>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</si>
  <si>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</si>
  <si>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</si>
  <si>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</si>
  <si>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</si>
  <si>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</si>
  <si>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</si>
  <si>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</si>
  <si>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</si>
  <si>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</si>
  <si>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</si>
  <si>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</si>
  <si>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</si>
  <si>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</si>
  <si>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</si>
  <si>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</si>
  <si>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</si>
  <si>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</si>
  <si>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</si>
  <si>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</si>
  <si>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</si>
  <si>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</si>
  <si>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</si>
  <si>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</si>
  <si>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</si>
  <si>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</si>
  <si>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</si>
  <si>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</si>
  <si>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</si>
  <si>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</si>
  <si>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</si>
  <si>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</si>
  <si>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</si>
  <si>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</si>
  <si>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</si>
  <si>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</si>
  <si>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</si>
  <si>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</si>
  <si>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</si>
  <si>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</si>
  <si>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</si>
  <si>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</si>
  <si>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</si>
  <si>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</si>
  <si>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</si>
  <si>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</si>
  <si>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</si>
  <si>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</si>
  <si>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</si>
  <si>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</si>
  <si>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</si>
  <si>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</si>
  <si>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</si>
  <si>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</si>
  <si>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</si>
  <si>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</si>
  <si>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</si>
  <si>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</si>
  <si>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</si>
  <si>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</si>
  <si>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</si>
  <si>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</si>
  <si>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</si>
  <si>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</si>
  <si>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</si>
  <si>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</si>
  <si>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</si>
  <si>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</si>
  <si>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</si>
  <si>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</si>
  <si>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</si>
  <si>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</si>
  <si>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</si>
  <si>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</si>
  <si>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</si>
  <si>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</si>
  <si>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</si>
  <si>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</si>
  <si>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</si>
  <si>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</si>
  <si>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</si>
  <si>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</si>
  <si>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</si>
  <si>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</si>
  <si>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</si>
  <si>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</si>
  <si>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</si>
  <si>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</si>
  <si>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</si>
  <si>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</si>
  <si>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</si>
  <si>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</si>
  <si>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</si>
  <si>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</si>
  <si>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</si>
  <si>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</si>
  <si>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</si>
  <si>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</si>
  <si>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</si>
  <si>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</si>
  <si>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</si>
  <si>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</si>
  <si>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</si>
  <si>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</si>
  <si>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</si>
  <si>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</si>
  <si>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</si>
  <si>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</si>
  <si>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</si>
  <si>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</si>
  <si>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</si>
  <si>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</si>
  <si>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</si>
  <si>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</si>
  <si>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</si>
  <si>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</si>
  <si>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</si>
  <si>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</si>
  <si>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</si>
  <si>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</si>
  <si>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</si>
  <si>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</si>
  <si>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</si>
  <si>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</si>
  <si>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</si>
  <si>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</si>
  <si>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</si>
  <si>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</si>
  <si>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</si>
  <si>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</si>
  <si>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</si>
  <si>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</si>
  <si>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</si>
  <si>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</si>
  <si>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</si>
  <si>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</si>
  <si>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</si>
  <si>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</si>
  <si>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</si>
  <si>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</si>
  <si>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</si>
  <si>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</si>
  <si>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</si>
  <si>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</si>
  <si>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</si>
  <si>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</si>
  <si>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</si>
  <si>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</si>
  <si>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</si>
  <si>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</si>
  <si>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</si>
  <si>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</si>
  <si>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</si>
  <si>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</si>
  <si>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</si>
  <si>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</si>
  <si>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</si>
  <si>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</si>
  <si>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</si>
  <si>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</si>
  <si>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</si>
  <si>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</si>
  <si>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</si>
  <si>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</si>
  <si>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</si>
  <si>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</si>
  <si>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</si>
  <si>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</si>
  <si>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</si>
  <si>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</si>
  <si>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</si>
  <si>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</si>
  <si>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</si>
  <si>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</si>
  <si>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</si>
  <si>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</si>
  <si>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</si>
  <si>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</si>
  <si>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</si>
  <si>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</si>
  <si>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</si>
  <si>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</si>
  <si>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</si>
  <si>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</si>
  <si>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</si>
  <si>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</si>
  <si>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</si>
  <si>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</si>
  <si>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</si>
  <si>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</si>
  <si>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</si>
  <si>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</si>
  <si>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</si>
  <si>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</si>
  <si>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</si>
  <si>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</si>
  <si>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</si>
  <si>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</si>
  <si>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</si>
  <si>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</si>
  <si>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</si>
  <si>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</si>
  <si>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</si>
  <si>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</si>
  <si>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</si>
  <si>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</si>
  <si>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</si>
  <si>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</si>
  <si>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</si>
  <si>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</si>
  <si>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</si>
  <si>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</si>
  <si>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</si>
  <si>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</si>
  <si>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</si>
  <si>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</si>
  <si>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</si>
  <si>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</si>
  <si>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</si>
  <si>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</si>
  <si>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</si>
  <si>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</si>
  <si>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</si>
  <si>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</si>
  <si>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</si>
  <si>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</si>
  <si>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</si>
  <si>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</si>
  <si>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</si>
  <si>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</si>
  <si>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</si>
  <si>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</si>
  <si>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</si>
  <si>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</si>
  <si>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</si>
  <si>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</si>
  <si>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</si>
  <si>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</si>
  <si>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</si>
  <si>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</si>
  <si>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</si>
  <si>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</si>
  <si>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</si>
  <si>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</si>
  <si>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</si>
  <si>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</si>
  <si>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</si>
  <si>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</si>
  <si>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</si>
  <si>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</si>
  <si>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</si>
  <si>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</si>
  <si>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</si>
  <si>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</si>
  <si>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</si>
  <si>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</si>
  <si>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</si>
  <si>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</si>
  <si>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</si>
  <si>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</si>
  <si>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</si>
  <si>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</si>
  <si>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</si>
  <si>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</si>
  <si>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</si>
  <si>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</si>
  <si>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</si>
  <si>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</si>
  <si>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</si>
  <si>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</si>
  <si>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</si>
  <si>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</si>
  <si>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</si>
  <si>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</si>
  <si>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</si>
  <si>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</si>
  <si>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</si>
  <si>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</si>
  <si>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</si>
  <si>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</si>
  <si>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</si>
  <si>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</si>
  <si>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</si>
  <si>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</si>
  <si>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</si>
  <si>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</si>
  <si>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</si>
  <si>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</si>
  <si>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</si>
  <si>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</si>
  <si>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</si>
  <si>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</si>
  <si>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</si>
  <si>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</si>
  <si>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</si>
  <si>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</si>
  <si>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</si>
  <si>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</si>
  <si>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</si>
  <si>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</si>
  <si>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</si>
  <si>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</si>
  <si>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</si>
  <si>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</si>
  <si>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</si>
  <si>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</si>
  <si>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</si>
  <si>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</si>
  <si>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</si>
  <si>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</si>
  <si>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</si>
  <si>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</si>
  <si>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</si>
  <si>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</si>
  <si>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</si>
  <si>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</si>
  <si>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</si>
  <si>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</si>
  <si>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</si>
  <si>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</si>
  <si>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</si>
  <si>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</si>
  <si>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</si>
  <si>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</si>
  <si>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</si>
  <si>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</si>
  <si>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</si>
  <si>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</si>
  <si>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</si>
  <si>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</si>
  <si>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</si>
  <si>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</si>
  <si>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</si>
  <si>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</si>
  <si>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</si>
  <si>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</si>
  <si>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</si>
  <si>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</si>
  <si>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</si>
  <si>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</si>
  <si>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</si>
  <si>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</si>
  <si>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</si>
  <si>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</si>
  <si>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</si>
  <si>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</si>
  <si>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</si>
  <si>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</si>
  <si>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</si>
  <si>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</si>
  <si>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</si>
  <si>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</si>
  <si>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</si>
  <si>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</si>
  <si>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</si>
  <si>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</si>
  <si>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</si>
  <si>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</si>
  <si>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</si>
  <si>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</si>
  <si>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</si>
  <si>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</si>
  <si>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</si>
  <si>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</si>
  <si>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</si>
  <si>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</si>
  <si>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</si>
  <si>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</si>
  <si>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</si>
  <si>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</si>
  <si>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</si>
  <si>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</si>
  <si>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</si>
  <si>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</si>
  <si>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</si>
  <si>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</si>
  <si>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</si>
  <si>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</si>
  <si>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</si>
  <si>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</si>
  <si>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</si>
  <si>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</si>
  <si>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</si>
  <si>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</si>
  <si>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</si>
  <si>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</si>
  <si>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</si>
  <si>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</si>
  <si>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</si>
  <si>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</si>
  <si>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</si>
  <si>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</si>
  <si>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</si>
  <si>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</si>
  <si>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</si>
  <si>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</si>
  <si>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</si>
  <si>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</si>
  <si>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</si>
  <si>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</si>
  <si>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</si>
  <si>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</si>
  <si>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</si>
  <si>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</si>
  <si>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</si>
  <si>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</si>
  <si>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</si>
  <si>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</si>
  <si>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</si>
  <si>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</si>
  <si>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</si>
  <si>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</si>
  <si>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</si>
  <si>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</si>
  <si>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</si>
  <si>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</si>
  <si>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</si>
  <si>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</si>
  <si>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</si>
  <si>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</si>
  <si>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</si>
  <si>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</si>
  <si>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</si>
  <si>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</si>
  <si>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</si>
  <si>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</si>
  <si>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</si>
  <si>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</si>
  <si>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</si>
  <si>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</si>
  <si>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</si>
  <si>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</si>
  <si>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</si>
  <si>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</si>
  <si>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</si>
  <si>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</si>
  <si>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</si>
  <si>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</si>
  <si>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</si>
  <si>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</si>
  <si>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</si>
  <si>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</si>
  <si>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</si>
  <si>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</si>
  <si>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</si>
  <si>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</si>
  <si>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</si>
  <si>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</si>
  <si>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</si>
  <si>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</si>
  <si>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</si>
  <si>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</si>
  <si>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</si>
  <si>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</si>
  <si>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</si>
  <si>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</si>
  <si>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</si>
  <si>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</si>
  <si>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</si>
  <si>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</si>
  <si>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</si>
  <si>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</si>
  <si>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</si>
  <si>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</si>
  <si>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</si>
  <si>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</si>
  <si>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</si>
  <si>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</si>
  <si>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</si>
  <si>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</si>
  <si>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</si>
  <si>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</si>
  <si>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</si>
  <si>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</si>
  <si>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</si>
  <si>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</si>
  <si>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</si>
  <si>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</si>
  <si>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</si>
  <si>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</si>
  <si>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</si>
  <si>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</si>
  <si>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</si>
  <si>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</si>
  <si>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</si>
  <si>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</si>
  <si>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</si>
  <si>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</si>
  <si>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</si>
  <si>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</si>
  <si>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</si>
  <si>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</si>
  <si>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</si>
  <si>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</si>
  <si>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</si>
  <si>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</si>
  <si>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</si>
  <si>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</si>
  <si>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</si>
  <si>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</si>
  <si>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</si>
  <si>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</si>
  <si>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</si>
  <si>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</si>
  <si>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</si>
  <si>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</si>
  <si>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</si>
  <si>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</si>
  <si>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</si>
  <si>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</si>
  <si>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</si>
  <si>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</si>
  <si>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</si>
  <si>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</si>
  <si>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</si>
  <si>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</si>
  <si>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</si>
  <si>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</si>
  <si>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</si>
  <si>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</si>
  <si>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</si>
  <si>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</si>
  <si>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</si>
  <si>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</si>
  <si>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</si>
  <si>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</si>
  <si>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</si>
  <si>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</si>
  <si>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</si>
  <si>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</si>
  <si>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</si>
  <si>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</si>
  <si>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</si>
  <si>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</si>
  <si>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</si>
  <si>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</si>
  <si>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</si>
  <si>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</si>
  <si>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</si>
  <si>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</si>
  <si>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</si>
  <si>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</si>
  <si>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</si>
  <si>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</si>
  <si>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</si>
  <si>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</si>
  <si>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</si>
  <si>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</si>
  <si>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</si>
  <si>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</si>
  <si>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</si>
  <si>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</si>
  <si>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</si>
  <si>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</si>
  <si>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</si>
  <si>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</si>
  <si>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</si>
  <si>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</si>
  <si>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</si>
  <si>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</si>
  <si>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</si>
  <si>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</si>
  <si>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</si>
  <si>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</si>
  <si>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</si>
  <si>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</si>
  <si>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</si>
  <si>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</si>
  <si>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</si>
  <si>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</si>
  <si>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</si>
  <si>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</si>
  <si>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</si>
  <si>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</si>
  <si>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</si>
  <si>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</si>
  <si>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</si>
  <si>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</si>
  <si>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</si>
  <si>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</si>
  <si>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</si>
  <si>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</si>
  <si>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</si>
  <si>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</si>
  <si>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</si>
  <si>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</si>
  <si>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</si>
  <si>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</si>
  <si>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</si>
  <si>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</si>
  <si>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</si>
  <si>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</si>
  <si>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</si>
  <si>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</si>
  <si>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</si>
  <si>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</si>
  <si>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</si>
  <si>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</si>
  <si>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</si>
  <si>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</si>
  <si>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</si>
  <si>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</si>
  <si>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</si>
  <si>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</si>
  <si>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</si>
  <si>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</si>
  <si>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</si>
  <si>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</si>
  <si>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</si>
  <si>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</si>
  <si>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</si>
  <si>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</si>
  <si>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</si>
  <si>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</si>
  <si>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</si>
  <si>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</si>
  <si>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</si>
  <si>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</si>
  <si>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</si>
  <si>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</si>
  <si>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</si>
  <si>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</si>
  <si>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</si>
  <si>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</si>
  <si>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</si>
  <si>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</si>
  <si>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</si>
  <si>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</si>
  <si>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</si>
  <si>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</si>
  <si>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</si>
  <si>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</si>
  <si>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</si>
  <si>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</si>
  <si>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</si>
  <si>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</si>
  <si>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</si>
  <si>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</si>
  <si>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</si>
  <si>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</si>
  <si>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</si>
  <si>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</si>
  <si>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</si>
  <si>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</si>
  <si>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</si>
  <si>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</si>
  <si>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</si>
  <si>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</si>
  <si>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</si>
  <si>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</si>
  <si>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</si>
  <si>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</si>
  <si>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</si>
  <si>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</si>
  <si>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</si>
  <si>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</si>
  <si>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</si>
  <si>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</si>
  <si>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</si>
  <si>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</si>
  <si>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</si>
  <si>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</si>
  <si>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</si>
  <si>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</si>
  <si>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</si>
  <si>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</si>
  <si>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</si>
  <si>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</si>
  <si>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</si>
  <si>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</si>
  <si>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</si>
  <si>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</si>
  <si>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</si>
  <si>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</si>
  <si>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</si>
  <si>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</si>
  <si>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</si>
  <si>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</si>
  <si>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</si>
  <si>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</si>
  <si>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</si>
  <si>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</si>
  <si>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</si>
  <si>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</si>
  <si>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</si>
  <si>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</si>
  <si>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</si>
  <si>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</si>
  <si>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</si>
  <si>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</si>
  <si>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</si>
  <si>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</si>
  <si>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</si>
  <si>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</si>
  <si>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</si>
  <si>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</si>
  <si>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</si>
  <si>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</si>
  <si>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</si>
  <si>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</si>
  <si>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</si>
  <si>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</si>
  <si>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</si>
  <si>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</si>
  <si>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</si>
  <si>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</si>
  <si>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</si>
  <si>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</si>
  <si>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</si>
  <si>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</si>
  <si>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</si>
  <si>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</si>
  <si>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</si>
  <si>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</si>
  <si>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</si>
  <si>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</si>
  <si>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</si>
  <si>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</si>
  <si>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</si>
  <si>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</si>
  <si>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</si>
  <si>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</si>
  <si>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</si>
  <si>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</si>
  <si>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</si>
  <si>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</si>
  <si>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</si>
  <si>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</si>
  <si>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</si>
  <si>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</si>
  <si>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</si>
  <si>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</si>
  <si>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</si>
  <si>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</si>
  <si>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</si>
  <si>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</si>
  <si>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</si>
  <si>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</si>
  <si>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</si>
  <si>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</si>
  <si>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</si>
  <si>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</si>
  <si>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</si>
  <si>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</si>
  <si>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</si>
  <si>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</si>
  <si>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</si>
  <si>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</si>
  <si>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</si>
  <si>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</si>
  <si>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</si>
  <si>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</si>
  <si>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</si>
  <si>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</si>
  <si>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</si>
  <si>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</si>
  <si>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</si>
  <si>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</si>
  <si>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</si>
  <si>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</si>
  <si>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</si>
  <si>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</si>
  <si>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</si>
  <si>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</si>
  <si>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</si>
  <si>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</si>
  <si>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</si>
  <si>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</si>
  <si>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</si>
  <si>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</si>
  <si>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</si>
  <si>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</si>
  <si>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</si>
  <si>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</si>
  <si>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</si>
  <si>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</si>
  <si>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</si>
  <si>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</si>
  <si>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</si>
  <si>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</si>
  <si>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</si>
  <si>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</si>
  <si>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</si>
  <si>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</si>
  <si>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</si>
  <si>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</si>
  <si>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</si>
  <si>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</si>
  <si>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</si>
  <si>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</si>
  <si>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</si>
  <si>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</si>
  <si>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</si>
  <si>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</si>
  <si>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</si>
  <si>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</si>
  <si>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</si>
  <si>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</si>
  <si>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</si>
  <si>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</si>
  <si>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</si>
  <si>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</si>
  <si>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</si>
  <si>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</si>
  <si>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</si>
  <si>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</si>
  <si>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</si>
  <si>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</si>
  <si>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</si>
  <si>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</si>
  <si>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</si>
  <si>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</si>
  <si>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</si>
  <si>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</si>
  <si>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</si>
  <si>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</si>
  <si>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</si>
  <si>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</si>
  <si>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</si>
  <si>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</si>
  <si>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</si>
  <si>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</si>
  <si>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</si>
  <si>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</si>
  <si>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</si>
  <si>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</si>
  <si>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</si>
  <si>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</si>
  <si>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</si>
  <si>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</si>
  <si>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</si>
  <si>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</si>
  <si>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</si>
  <si>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</si>
  <si>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</si>
  <si>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</si>
  <si>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</si>
  <si>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</si>
  <si>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</si>
  <si>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</si>
  <si>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</si>
  <si>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</si>
  <si>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</si>
  <si>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</si>
  <si>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</si>
  <si>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</si>
  <si>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</si>
  <si>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</si>
  <si>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</si>
  <si>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</si>
  <si>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</si>
  <si>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</si>
  <si>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</si>
  <si>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</si>
  <si>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</si>
  <si>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</si>
  <si>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</si>
  <si>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</si>
  <si>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</si>
  <si>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</si>
  <si>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</si>
  <si>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</si>
  <si>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</si>
  <si>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</si>
  <si>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</si>
  <si>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</si>
  <si>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</si>
  <si>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</si>
  <si>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</si>
  <si>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</si>
  <si>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</si>
  <si>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</si>
  <si>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</si>
  <si>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</si>
  <si>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</si>
  <si>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</si>
  <si>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</si>
  <si>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</si>
  <si>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</si>
  <si>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</si>
  <si>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</si>
  <si>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</si>
  <si>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</si>
  <si>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</si>
  <si>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</si>
  <si>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</si>
  <si>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</si>
  <si>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</si>
  <si>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</si>
  <si>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</si>
  <si>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</si>
  <si>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</si>
  <si>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</si>
  <si>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</si>
  <si>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</si>
  <si>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</si>
  <si>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</si>
  <si>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</si>
  <si>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</si>
  <si>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</si>
  <si>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</si>
  <si>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</si>
  <si>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</si>
  <si>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</si>
  <si>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</si>
  <si>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</si>
  <si>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</si>
  <si>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</si>
  <si>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</si>
  <si>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</si>
  <si>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</si>
  <si>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</si>
  <si>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</si>
  <si>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</si>
  <si>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</si>
  <si>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</si>
  <si>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</si>
  <si>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</si>
  <si>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</si>
  <si>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</si>
  <si>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</si>
  <si>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</si>
  <si>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</si>
  <si>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</si>
  <si>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</si>
  <si>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</si>
  <si>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</si>
  <si>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</si>
  <si>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</si>
  <si>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</si>
  <si>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</si>
  <si>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</si>
  <si>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</si>
  <si>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</si>
  <si>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</si>
  <si>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</si>
  <si>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</si>
  <si>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</si>
  <si>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</si>
  <si>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</si>
  <si>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</si>
  <si>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</si>
  <si>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</si>
  <si>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</si>
  <si>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</si>
  <si>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</si>
  <si>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</si>
  <si>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</si>
  <si>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</si>
  <si>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</si>
  <si>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</si>
  <si>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</si>
  <si>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</si>
  <si>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</si>
  <si>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</si>
  <si>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</si>
  <si>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</si>
  <si>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</si>
  <si>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</si>
  <si>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</si>
  <si>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</si>
  <si>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</si>
  <si>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</si>
  <si>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</si>
  <si>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</si>
  <si>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</si>
  <si>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</si>
  <si>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</si>
  <si>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</si>
  <si>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</si>
  <si>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</si>
  <si>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</si>
  <si>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</si>
  <si>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</si>
  <si>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</si>
  <si>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</si>
  <si>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</si>
  <si>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</si>
  <si>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</si>
  <si>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</si>
  <si>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</si>
  <si>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</si>
  <si>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</si>
  <si>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</si>
  <si>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</si>
  <si>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</si>
  <si>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</si>
  <si>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</si>
  <si>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</si>
  <si>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</si>
  <si>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</si>
  <si>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</si>
  <si>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</si>
  <si>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</si>
  <si>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</si>
  <si>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</si>
  <si>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</si>
  <si>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</si>
  <si>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</si>
  <si>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</si>
  <si>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</si>
  <si>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</si>
  <si>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</si>
  <si>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</si>
  <si>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</si>
  <si>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</si>
  <si>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</si>
  <si>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</si>
  <si>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</si>
  <si>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</si>
  <si>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</si>
  <si>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</si>
  <si>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</si>
  <si>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</si>
  <si>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</si>
  <si>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</si>
  <si>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</si>
  <si>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</si>
  <si>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</si>
  <si>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</si>
  <si>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</si>
  <si>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</si>
  <si>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</si>
  <si>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</si>
  <si>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</si>
  <si>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</si>
  <si>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</si>
  <si>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</si>
  <si>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</si>
  <si>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</si>
  <si>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</si>
  <si>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</si>
  <si>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</si>
  <si>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</si>
  <si>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</si>
  <si>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</si>
  <si>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</si>
  <si>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</si>
  <si>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</si>
  <si>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</si>
  <si>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</si>
  <si>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</si>
  <si>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</si>
  <si>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</si>
  <si>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</si>
  <si>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</si>
  <si>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</si>
  <si>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</si>
  <si>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</si>
  <si>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</si>
  <si>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</si>
  <si>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</si>
  <si>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</si>
  <si>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</si>
  <si>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</si>
  <si>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</si>
  <si>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</si>
  <si>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</si>
  <si>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</si>
  <si>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</si>
  <si>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</si>
  <si>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</si>
  <si>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</si>
  <si>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</si>
  <si>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</si>
  <si>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</si>
  <si>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</si>
  <si>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</si>
  <si>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</si>
  <si>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</si>
  <si>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</si>
  <si>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</si>
  <si>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</si>
  <si>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</si>
  <si>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</si>
  <si>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</si>
  <si>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</si>
  <si>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</si>
  <si>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</si>
  <si>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</si>
  <si>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</si>
  <si>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</si>
  <si>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</si>
  <si>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</si>
  <si>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</si>
  <si>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</si>
  <si>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</si>
  <si>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</si>
  <si>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</si>
  <si>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</si>
  <si>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</si>
  <si>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</si>
  <si>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</si>
  <si>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</si>
  <si>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</si>
  <si>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</si>
  <si>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</si>
  <si>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</si>
  <si>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</si>
  <si>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</si>
  <si>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</si>
  <si>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</si>
  <si>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</si>
  <si>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</si>
  <si>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</si>
  <si>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</si>
  <si>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</si>
  <si>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</si>
  <si>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</si>
  <si>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</si>
  <si>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</si>
  <si>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</si>
  <si>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</si>
  <si>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</si>
  <si>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</si>
  <si>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</si>
  <si>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</si>
  <si>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</si>
  <si>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</si>
  <si>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</si>
  <si>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</si>
  <si>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</si>
  <si>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</si>
  <si>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</si>
  <si>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</si>
  <si>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</si>
  <si>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</si>
  <si>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</si>
  <si>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</si>
  <si>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</si>
  <si>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</si>
  <si>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</si>
  <si>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</si>
  <si>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</si>
  <si>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</si>
  <si>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</si>
  <si>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</si>
  <si>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</si>
  <si>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</si>
  <si>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</si>
  <si>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</si>
  <si>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</si>
  <si>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</si>
  <si>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</si>
  <si>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</si>
  <si>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</si>
  <si>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</si>
  <si>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</si>
  <si>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</si>
  <si>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</si>
  <si>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</si>
  <si>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</si>
  <si>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</si>
  <si>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</si>
  <si>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</si>
  <si>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</si>
  <si>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</si>
  <si>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</si>
  <si>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</si>
  <si>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</si>
  <si>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</si>
  <si>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</si>
  <si>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</si>
  <si>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</si>
  <si>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</si>
  <si>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</si>
  <si>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</si>
  <si>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</si>
  <si>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</si>
  <si>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</si>
  <si>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</si>
  <si>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</si>
  <si>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</si>
  <si>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</si>
  <si>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</si>
  <si>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</si>
  <si>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</si>
  <si>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</si>
  <si>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</si>
  <si>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</si>
  <si>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</si>
  <si>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</si>
  <si>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</si>
  <si>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</si>
  <si>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</si>
  <si>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</si>
  <si>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</si>
  <si>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</si>
  <si>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</si>
  <si>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</si>
  <si>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</si>
  <si>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</si>
  <si>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</si>
  <si>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</si>
  <si>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</si>
  <si>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</si>
  <si>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</si>
  <si>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</si>
  <si>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</si>
  <si>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</si>
  <si>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</si>
  <si>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</si>
  <si>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</si>
  <si>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</si>
  <si>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</si>
  <si>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</si>
  <si>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</si>
  <si>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</si>
  <si>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</si>
  <si>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</si>
  <si>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</si>
  <si>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</si>
  <si>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</si>
  <si>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</si>
  <si>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</si>
  <si>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</si>
  <si>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</si>
  <si>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</si>
  <si>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</si>
  <si>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</si>
  <si>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</si>
  <si>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</si>
  <si>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</si>
  <si>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</si>
  <si>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</si>
  <si>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</si>
  <si>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</si>
  <si>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</si>
  <si>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</si>
  <si>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</si>
  <si>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</si>
  <si>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</si>
  <si>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</si>
  <si>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</si>
  <si>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</si>
  <si>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</si>
  <si>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</si>
  <si>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</si>
  <si>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</si>
  <si>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</si>
  <si>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</si>
  <si>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</si>
  <si>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</si>
  <si>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</si>
  <si>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</si>
  <si>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</si>
  <si>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</si>
  <si>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</si>
  <si>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</si>
  <si>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</si>
  <si>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</si>
  <si>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</si>
  <si>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</si>
  <si>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</si>
  <si>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</si>
  <si>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</si>
  <si>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</si>
  <si>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</si>
  <si>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</si>
  <si>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</si>
  <si>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</si>
  <si>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</si>
  <si>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</si>
  <si>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</si>
  <si>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</si>
  <si>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</si>
  <si>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</si>
  <si>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</si>
  <si>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</si>
  <si>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</si>
  <si>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</si>
  <si>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</si>
  <si>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</si>
  <si>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</si>
  <si>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</si>
  <si>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</si>
  <si>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</si>
  <si>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</si>
  <si>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</si>
  <si>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</si>
  <si>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</si>
  <si>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</si>
  <si>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</si>
  <si>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</si>
  <si>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</si>
  <si>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</si>
  <si>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</si>
  <si>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</si>
  <si>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</si>
  <si>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</si>
  <si>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</si>
  <si>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</si>
  <si>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</si>
  <si>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</si>
  <si>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</si>
  <si>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</si>
  <si>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</si>
  <si>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</si>
  <si>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</si>
  <si>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</si>
  <si>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</si>
  <si>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</si>
  <si>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</si>
  <si>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</si>
  <si>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</si>
  <si>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</si>
  <si>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</si>
  <si>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</si>
  <si>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</si>
  <si>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</si>
  <si>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</si>
  <si>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</si>
  <si>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</si>
  <si>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</si>
  <si>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</si>
  <si>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</si>
  <si>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</si>
  <si>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</si>
  <si>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</si>
  <si>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</si>
  <si>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</si>
  <si>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</si>
  <si>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</si>
  <si>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</si>
  <si>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</si>
  <si>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</si>
  <si>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</si>
  <si>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</si>
  <si>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</si>
  <si>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</si>
  <si>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</si>
  <si>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</si>
  <si>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</si>
  <si>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</si>
  <si>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</si>
  <si>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</si>
  <si>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</si>
  <si>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</si>
  <si>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</si>
  <si>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</si>
  <si>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</si>
  <si>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</si>
  <si>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</si>
  <si>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</si>
  <si>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</si>
  <si>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</si>
  <si>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</si>
  <si>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</si>
  <si>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</si>
  <si>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</si>
  <si>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</si>
  <si>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</si>
  <si>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</si>
  <si>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</si>
  <si>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</si>
  <si>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</si>
  <si>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</si>
  <si>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</si>
  <si>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</si>
  <si>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</si>
  <si>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</si>
  <si>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</si>
  <si>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</si>
  <si>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</si>
  <si>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</si>
  <si>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</si>
  <si>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</si>
  <si>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</si>
  <si>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</si>
  <si>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</si>
  <si>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</si>
  <si>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</si>
  <si>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</si>
  <si>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</si>
  <si>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</si>
  <si>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</si>
  <si>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</si>
  <si>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</si>
  <si>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</si>
  <si>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</si>
  <si>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</si>
  <si>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</si>
  <si>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</si>
  <si>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</si>
  <si>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</si>
  <si>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</si>
  <si>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</si>
  <si>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</si>
  <si>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</si>
  <si>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</si>
  <si>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</si>
  <si>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</si>
  <si>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</si>
  <si>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</si>
  <si>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</si>
  <si>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</si>
  <si>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</si>
  <si>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</si>
  <si>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</si>
  <si>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</si>
  <si>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</si>
  <si>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</si>
  <si>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</si>
  <si>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</si>
  <si>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</si>
  <si>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</si>
  <si>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</si>
  <si>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</si>
  <si>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</si>
  <si>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</si>
  <si>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</si>
  <si>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</si>
  <si>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</si>
  <si>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</si>
  <si>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</si>
  <si>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</si>
  <si>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</si>
  <si>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</si>
  <si>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</si>
  <si>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</si>
  <si>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</si>
  <si>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</si>
  <si>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</si>
  <si>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</si>
  <si>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</si>
  <si>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</si>
  <si>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</si>
  <si>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</si>
  <si>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</si>
  <si>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</si>
  <si>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</si>
  <si>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</si>
  <si>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</si>
  <si>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</si>
  <si>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</si>
  <si>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</si>
  <si>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</si>
  <si>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</si>
  <si>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</si>
  <si>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</si>
  <si>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</si>
  <si>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</si>
  <si>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</si>
  <si>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</si>
  <si>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</si>
  <si>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</si>
  <si>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</si>
  <si>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</si>
  <si>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</si>
  <si>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</si>
  <si>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</si>
  <si>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</si>
  <si>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</si>
  <si>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</si>
  <si>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</si>
  <si>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</si>
  <si>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</si>
  <si>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</si>
  <si>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</si>
  <si>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</si>
  <si>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</si>
  <si>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</si>
  <si>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</si>
  <si>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</si>
  <si>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</si>
  <si>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</si>
  <si>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</si>
  <si>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</si>
  <si>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</si>
  <si>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</si>
  <si>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</si>
  <si>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</si>
  <si>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</si>
  <si>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</si>
  <si>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</si>
  <si>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</si>
  <si>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</si>
  <si>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</si>
  <si>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</si>
  <si>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</si>
  <si>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</si>
  <si>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</si>
  <si>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</si>
  <si>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</si>
  <si>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</si>
  <si>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</si>
  <si>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</si>
  <si>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</si>
  <si>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</si>
  <si>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</si>
  <si>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</si>
  <si>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</si>
  <si>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</si>
  <si>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</si>
  <si>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</si>
  <si>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</si>
  <si>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</si>
  <si>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</si>
  <si>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</si>
  <si>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</si>
  <si>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</si>
  <si>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</si>
  <si>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</si>
  <si>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</si>
  <si>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</si>
  <si>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</si>
  <si>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</si>
  <si>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</si>
  <si>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</si>
  <si>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</si>
  <si>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</si>
  <si>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</si>
  <si>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</si>
  <si>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</si>
  <si>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</si>
  <si>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</si>
  <si>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</si>
  <si>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</si>
  <si>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</si>
  <si>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</si>
  <si>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</si>
  <si>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</si>
  <si>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</si>
  <si>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</si>
  <si>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</si>
  <si>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</si>
  <si>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</si>
  <si>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</si>
  <si>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</si>
  <si>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</si>
  <si>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</si>
  <si>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</si>
  <si>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</si>
  <si>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</si>
  <si>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</si>
  <si>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</si>
  <si>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</si>
  <si>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</si>
  <si>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</si>
  <si>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</si>
  <si>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</si>
  <si>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</si>
  <si>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</si>
  <si>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</si>
  <si>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</si>
  <si>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</si>
  <si>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</si>
  <si>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</si>
  <si>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</si>
  <si>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</si>
  <si>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</si>
  <si>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</si>
  <si>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</si>
  <si>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</si>
  <si>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</si>
  <si>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</si>
  <si>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</si>
  <si>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</si>
  <si>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</si>
  <si>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</si>
  <si>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</si>
  <si>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</si>
  <si>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</si>
  <si>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</si>
  <si>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</si>
  <si>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</si>
  <si>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</si>
  <si>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</si>
  <si>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</si>
  <si>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</si>
  <si>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</si>
  <si>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</si>
  <si>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</si>
  <si>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</si>
  <si>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</si>
  <si>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</si>
  <si>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</si>
  <si>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</si>
  <si>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</si>
  <si>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</si>
  <si>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</si>
  <si>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</si>
  <si>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</si>
  <si>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</si>
  <si>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</si>
  <si>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</si>
  <si>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</si>
  <si>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</si>
  <si>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</si>
  <si>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</si>
  <si>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</si>
  <si>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</si>
  <si>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</si>
  <si>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</si>
  <si>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</si>
  <si>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</si>
  <si>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</si>
  <si>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</si>
  <si>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</si>
  <si>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</si>
  <si>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</si>
  <si>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</si>
  <si>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</si>
  <si>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</si>
  <si>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</si>
  <si>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</si>
  <si>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</si>
  <si>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</si>
  <si>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</si>
  <si>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</si>
  <si>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</si>
  <si>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</si>
  <si>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</si>
  <si>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</si>
  <si>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</si>
  <si>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</si>
  <si>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</si>
  <si>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</si>
  <si>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</si>
  <si>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</si>
  <si>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</si>
  <si>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</si>
  <si>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</si>
  <si>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</si>
  <si>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</si>
  <si>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</si>
  <si>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</si>
  <si>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</si>
  <si>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</si>
  <si>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</si>
  <si>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</si>
  <si>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</si>
  <si>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</si>
  <si>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</si>
  <si>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</si>
  <si>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</si>
  <si>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</si>
  <si>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</si>
  <si>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</si>
  <si>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</si>
  <si>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</si>
  <si>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</si>
  <si>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</si>
  <si>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</si>
  <si>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</si>
  <si>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</si>
  <si>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</si>
  <si>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</si>
  <si>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</si>
  <si>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</si>
  <si>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</si>
  <si>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</si>
  <si>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</si>
  <si>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</si>
  <si>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</si>
  <si>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</si>
  <si>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</si>
  <si>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</si>
  <si>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</si>
  <si>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</si>
  <si>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</si>
  <si>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</si>
  <si>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</si>
  <si>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</si>
  <si>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</si>
  <si>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</si>
  <si>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</si>
  <si>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</si>
  <si>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</si>
  <si>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</si>
  <si>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</si>
  <si>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</si>
  <si>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</si>
  <si>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</si>
  <si>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</si>
  <si>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</si>
  <si>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</si>
  <si>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</si>
  <si>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</si>
  <si>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</si>
  <si>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</si>
  <si>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</si>
  <si>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</si>
  <si>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</si>
  <si>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</si>
  <si>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</si>
  <si>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</si>
  <si>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</si>
  <si>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</si>
  <si>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</si>
  <si>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</si>
  <si>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</si>
  <si>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</si>
  <si>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</si>
  <si>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</si>
  <si>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</si>
  <si>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</si>
  <si>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</si>
  <si>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</si>
  <si>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</si>
  <si>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</si>
  <si>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</si>
  <si>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</si>
  <si>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</si>
  <si>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</si>
  <si>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</si>
  <si>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</si>
  <si>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</si>
  <si>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</si>
  <si>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</si>
  <si>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</si>
  <si>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</si>
  <si>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</si>
  <si>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</si>
  <si>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</si>
  <si>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</si>
  <si>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</si>
  <si>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</si>
  <si>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</si>
  <si>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</si>
  <si>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</si>
  <si>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</si>
  <si>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</si>
  <si>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</si>
  <si>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</si>
  <si>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</si>
  <si>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</si>
  <si>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</si>
  <si>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</si>
  <si>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</si>
  <si>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</si>
  <si>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</si>
  <si>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</si>
  <si>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</si>
  <si>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</si>
  <si>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</si>
  <si>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</si>
  <si>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</si>
  <si>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</si>
  <si>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</si>
  <si>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</si>
  <si>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</si>
  <si>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</si>
  <si>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</si>
  <si>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</si>
  <si>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</si>
  <si>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</si>
  <si>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</si>
  <si>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</si>
  <si>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</si>
  <si>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</si>
  <si>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</si>
  <si>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</si>
  <si>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</si>
  <si>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</si>
  <si>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</si>
  <si>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</si>
  <si>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</si>
  <si>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</si>
  <si>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</si>
  <si>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</si>
  <si>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</si>
  <si>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</si>
  <si>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</si>
  <si>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</si>
  <si>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</si>
  <si>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</si>
  <si>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</si>
  <si>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</si>
  <si>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</si>
  <si>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</si>
  <si>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</si>
  <si>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</si>
  <si>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</si>
  <si>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</si>
  <si>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</si>
  <si>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</si>
  <si>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</si>
  <si>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</si>
  <si>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</si>
  <si>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</si>
  <si>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</si>
  <si>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</si>
  <si>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</si>
  <si>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</si>
  <si>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</si>
  <si>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</si>
  <si>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</si>
  <si>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</si>
  <si>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</si>
  <si>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</si>
  <si>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</si>
  <si>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</si>
  <si>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</si>
  <si>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</si>
  <si>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</si>
  <si>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</si>
  <si>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</si>
  <si>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</si>
  <si>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</si>
  <si>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</si>
  <si>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</si>
  <si>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</si>
  <si>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</si>
  <si>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</si>
  <si>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</si>
  <si>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</si>
  <si>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</si>
  <si>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</si>
  <si>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</si>
  <si>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</si>
  <si>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</si>
  <si>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</si>
  <si>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</si>
  <si>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</si>
  <si>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</si>
  <si>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</si>
  <si>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</si>
  <si>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</si>
  <si>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</si>
  <si>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</si>
  <si>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</si>
  <si>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</si>
  <si>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</si>
  <si>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</si>
  <si>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</si>
  <si>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</si>
  <si>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</si>
  <si>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</si>
  <si>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</si>
  <si>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</si>
  <si>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</si>
  <si>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</si>
  <si>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</si>
  <si>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</si>
  <si>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</si>
  <si>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</si>
  <si>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</si>
  <si>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</si>
  <si>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</si>
  <si>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</si>
  <si>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</si>
  <si>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</si>
  <si>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</si>
  <si>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</si>
  <si>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</si>
  <si>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</si>
  <si>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</si>
  <si>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</si>
  <si>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</si>
  <si>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</si>
  <si>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</si>
  <si>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</si>
  <si>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</si>
  <si>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</si>
  <si>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</si>
  <si>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</si>
  <si>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</si>
  <si>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</si>
  <si>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</si>
  <si>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</si>
  <si>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</si>
  <si>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</si>
  <si>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</si>
  <si>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</si>
  <si>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</si>
  <si>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</si>
  <si>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</si>
  <si>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</si>
  <si>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</si>
  <si>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</si>
  <si>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</si>
  <si>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</si>
  <si>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</si>
  <si>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</si>
  <si>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</si>
  <si>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</si>
  <si>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</si>
  <si>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</si>
  <si>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</si>
  <si>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</si>
  <si>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</si>
  <si>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</si>
  <si>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</si>
  <si>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</si>
  <si>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</si>
  <si>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</si>
  <si>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</si>
  <si>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</si>
  <si>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</si>
  <si>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</si>
  <si>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</si>
  <si>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</si>
  <si>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</si>
  <si>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</si>
  <si>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</si>
  <si>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</si>
  <si>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</si>
  <si>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</si>
  <si>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</si>
  <si>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</si>
  <si>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</si>
  <si>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</si>
  <si>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</si>
  <si>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</si>
  <si>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</si>
  <si>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</si>
  <si>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</si>
  <si>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</si>
  <si>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</si>
  <si>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</si>
  <si>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</si>
  <si>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</si>
  <si>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</si>
  <si>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</si>
  <si>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</si>
  <si>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</si>
  <si>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</si>
  <si>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</si>
  <si>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</si>
  <si>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</si>
  <si>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</si>
  <si>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</si>
  <si>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</si>
  <si>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</si>
  <si>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</si>
  <si>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</si>
  <si>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</si>
  <si>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</si>
  <si>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</si>
  <si>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</si>
  <si>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</si>
  <si>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</si>
  <si>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</si>
  <si>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</si>
  <si>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</si>
  <si>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</si>
  <si>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</si>
  <si>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</si>
  <si>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</si>
  <si>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</si>
  <si>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</si>
  <si>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</si>
  <si>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</si>
  <si>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</si>
  <si>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</si>
  <si>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</si>
  <si>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</si>
  <si>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</si>
  <si>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</si>
  <si>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</si>
  <si>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</si>
  <si>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</si>
  <si>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</si>
  <si>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</si>
  <si>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</si>
  <si>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</si>
  <si>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</si>
  <si>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</si>
  <si>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</si>
  <si>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</si>
  <si>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</si>
  <si>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</si>
  <si>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</si>
  <si>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</si>
  <si>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</si>
  <si>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</si>
  <si>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</si>
  <si>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</si>
  <si>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</si>
  <si>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</si>
  <si>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</si>
  <si>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</si>
  <si>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</si>
  <si>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</si>
  <si>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</si>
  <si>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</si>
  <si>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</si>
  <si>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</si>
  <si>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</si>
  <si>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</si>
  <si>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</si>
  <si>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</si>
  <si>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</si>
  <si>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</si>
  <si>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</si>
  <si>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</si>
  <si>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</si>
  <si>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</si>
  <si>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</si>
  <si>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</si>
  <si>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</si>
  <si>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</si>
  <si>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</si>
  <si>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</si>
  <si>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</si>
  <si>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</si>
  <si>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</si>
  <si>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</si>
  <si>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</si>
  <si>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</si>
  <si>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</si>
  <si>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</si>
  <si>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</si>
  <si>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</si>
  <si>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</si>
  <si>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</si>
  <si>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</si>
  <si>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</si>
  <si>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</si>
  <si>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</si>
  <si>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</si>
  <si>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</si>
  <si>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</si>
  <si>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</si>
  <si>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</si>
  <si>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</si>
  <si>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</si>
  <si>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</si>
  <si>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</si>
  <si>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</si>
  <si>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</si>
  <si>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</si>
  <si>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</si>
  <si>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</si>
  <si>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</si>
  <si>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</si>
  <si>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</si>
  <si>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</si>
  <si>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</si>
  <si>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</si>
  <si>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</si>
  <si>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</si>
  <si>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</si>
  <si>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</si>
  <si>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</si>
  <si>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</si>
  <si>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</si>
  <si>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</si>
  <si>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</si>
  <si>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</si>
  <si>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</si>
  <si>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</si>
  <si>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</si>
  <si>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</si>
  <si>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</si>
  <si>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</si>
  <si>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</si>
  <si>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</si>
  <si>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</si>
  <si>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</si>
  <si>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</si>
  <si>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</si>
  <si>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</si>
  <si>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</si>
  <si>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</si>
  <si>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</si>
  <si>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</si>
  <si>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</si>
  <si>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</si>
  <si>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</si>
  <si>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</si>
  <si>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</si>
  <si>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</si>
  <si>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</si>
  <si>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</si>
  <si>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</si>
  <si>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</si>
  <si>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</si>
  <si>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</si>
  <si>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</si>
  <si>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</si>
  <si>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</si>
  <si>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</si>
  <si>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</si>
  <si>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</si>
  <si>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</si>
  <si>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</si>
  <si>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</si>
  <si>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</si>
  <si>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</si>
  <si>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</si>
  <si>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</si>
  <si>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</si>
  <si>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</si>
  <si>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</si>
  <si>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</si>
  <si>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</si>
  <si>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</si>
  <si>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</si>
  <si>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</si>
  <si>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</si>
  <si>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</si>
  <si>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</si>
  <si>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</si>
  <si>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</si>
  <si>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</si>
  <si>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</si>
  <si>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</si>
  <si>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</si>
  <si>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</si>
  <si>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</si>
  <si>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</si>
  <si>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</si>
  <si>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</si>
  <si>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</si>
  <si>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</si>
  <si>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</si>
  <si>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</si>
  <si>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</si>
  <si>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</si>
  <si>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</si>
  <si>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</si>
  <si>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</si>
  <si>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</si>
  <si>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</si>
  <si>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</si>
  <si>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</si>
  <si>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</si>
  <si>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</si>
  <si>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</si>
  <si>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</si>
  <si>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</si>
  <si>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</si>
  <si>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</si>
  <si>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</si>
  <si>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</si>
  <si>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</si>
  <si>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</si>
  <si>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</si>
  <si>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</si>
  <si>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</si>
  <si>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</si>
  <si>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</si>
  <si>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</si>
  <si>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</si>
  <si>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</si>
  <si>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</si>
  <si>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</si>
  <si>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</si>
  <si>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</si>
  <si>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</si>
  <si>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</si>
  <si>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</si>
  <si>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</si>
  <si>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</si>
  <si>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</si>
  <si>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</si>
  <si>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</si>
  <si>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</si>
  <si>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</si>
  <si>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</si>
  <si>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</si>
  <si>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</si>
  <si>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</si>
  <si>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</si>
  <si>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</si>
  <si>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</si>
  <si>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</si>
  <si>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</si>
  <si>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</si>
  <si>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</si>
  <si>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</si>
  <si>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</si>
  <si>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</si>
  <si>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</si>
  <si>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</si>
  <si>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</si>
  <si>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</si>
  <si>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</si>
  <si>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</si>
  <si>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</si>
  <si>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</si>
  <si>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</si>
  <si>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</si>
  <si>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</si>
  <si>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</si>
  <si>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</si>
  <si>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</si>
  <si>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</si>
  <si>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</si>
  <si>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</si>
  <si>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</si>
  <si>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</si>
  <si>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</si>
  <si>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</si>
  <si>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</si>
  <si>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</si>
  <si>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</si>
  <si>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</si>
  <si>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</si>
  <si>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</si>
  <si>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</si>
  <si>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</si>
  <si>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</si>
  <si>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</si>
  <si>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</si>
  <si>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</si>
  <si>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</si>
  <si>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</si>
  <si>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</si>
  <si>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</si>
  <si>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</si>
  <si>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</si>
  <si>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</si>
  <si>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</si>
  <si>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</si>
  <si>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</si>
  <si>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</si>
  <si>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</si>
  <si>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</si>
  <si>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</si>
  <si>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</si>
  <si>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</si>
  <si>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</si>
  <si>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</si>
  <si>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</si>
  <si>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</si>
  <si>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</si>
  <si>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</si>
  <si>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</si>
  <si>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</si>
  <si>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</si>
  <si>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</si>
  <si>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</si>
  <si>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</si>
  <si>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</si>
  <si>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</si>
  <si>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</si>
  <si>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</si>
  <si>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</si>
  <si>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</si>
  <si>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</si>
  <si>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</si>
  <si>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</si>
  <si>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</si>
  <si>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</si>
  <si>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</si>
  <si>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</si>
  <si>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</si>
  <si>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</si>
  <si>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</si>
  <si>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</si>
  <si>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</si>
  <si>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</si>
  <si>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</si>
  <si>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</si>
  <si>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</si>
  <si>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</si>
  <si>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</si>
  <si>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</si>
  <si>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</si>
  <si>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</si>
  <si>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</si>
  <si>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</si>
  <si>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</si>
  <si>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</si>
  <si>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</si>
  <si>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</si>
  <si>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</si>
  <si>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</si>
  <si>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</si>
  <si>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</si>
  <si>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</si>
  <si>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</si>
  <si>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</si>
  <si>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</si>
  <si>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</si>
  <si>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</si>
  <si>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</si>
  <si>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</si>
  <si>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</si>
  <si>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</si>
  <si>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</si>
  <si>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</si>
  <si>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</si>
  <si>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</si>
  <si>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</si>
  <si>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</si>
  <si>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</si>
  <si>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</si>
  <si>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</si>
  <si>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</si>
  <si>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</si>
  <si>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</si>
  <si>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</si>
  <si>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</si>
  <si>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</si>
  <si>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</si>
  <si>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</si>
  <si>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</si>
  <si>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</si>
  <si>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</si>
  <si>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</si>
  <si>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</si>
  <si>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</si>
  <si>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</si>
  <si>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</si>
  <si>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</si>
  <si>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</si>
  <si>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</si>
  <si>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</si>
  <si>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</si>
  <si>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</si>
  <si>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</si>
  <si>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</si>
  <si>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</si>
  <si>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</si>
  <si>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</si>
  <si>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</si>
  <si>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</si>
  <si>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</si>
  <si>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</si>
  <si>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</si>
  <si>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</si>
  <si>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</si>
  <si>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</si>
  <si>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</si>
  <si>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</si>
  <si>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</si>
  <si>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</si>
  <si>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</si>
  <si>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</si>
  <si>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</si>
  <si>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</si>
  <si>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</si>
  <si>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</si>
  <si>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</si>
  <si>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</si>
  <si>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</si>
  <si>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</si>
  <si>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</si>
  <si>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</si>
  <si>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</si>
  <si>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</si>
  <si>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</si>
  <si>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</si>
  <si>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</si>
  <si>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</si>
  <si>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</si>
  <si>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</si>
  <si>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</si>
  <si>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</si>
  <si>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</si>
  <si>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</si>
  <si>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</si>
  <si>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</si>
  <si>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</si>
  <si>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</si>
  <si>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</si>
  <si>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</si>
  <si>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</si>
  <si>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</si>
  <si>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</si>
  <si>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</si>
  <si>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</si>
  <si>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</si>
  <si>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</si>
  <si>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</si>
  <si>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</si>
  <si>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</si>
  <si>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</si>
  <si>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</si>
  <si>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</si>
  <si>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</si>
  <si>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</si>
  <si>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</si>
  <si>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</si>
  <si>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</si>
  <si>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</si>
  <si>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</si>
  <si>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</si>
  <si>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</si>
  <si>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</si>
  <si>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</si>
  <si>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</si>
  <si>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</si>
  <si>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</si>
  <si>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</si>
  <si>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</si>
  <si>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</si>
  <si>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</si>
  <si>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</si>
  <si>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</si>
  <si>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</si>
  <si>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</si>
  <si>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</si>
  <si>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</si>
  <si>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</si>
  <si>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</si>
  <si>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</si>
  <si>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</si>
  <si>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</si>
  <si>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</si>
  <si>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</si>
  <si>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</si>
  <si>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</si>
  <si>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</si>
  <si>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</si>
  <si>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</si>
  <si>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</si>
  <si>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</si>
  <si>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</si>
  <si>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</si>
  <si>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</si>
  <si>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</si>
  <si>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</si>
  <si>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</si>
  <si>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</si>
  <si>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</si>
  <si>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</si>
  <si>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</si>
  <si>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</si>
  <si>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</si>
  <si>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</si>
  <si>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</si>
  <si>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</si>
  <si>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</si>
  <si>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</si>
  <si>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</si>
  <si>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</si>
  <si>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</si>
  <si>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</si>
  <si>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</si>
  <si>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</si>
  <si>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</si>
  <si>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</si>
  <si>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</si>
  <si>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</si>
  <si>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</si>
  <si>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</si>
  <si>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</si>
  <si>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</si>
  <si>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</si>
  <si>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</si>
  <si>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</si>
  <si>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</si>
  <si>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</si>
  <si>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</si>
  <si>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</si>
  <si>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</si>
  <si>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</si>
  <si>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</si>
  <si>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</si>
  <si>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</si>
  <si>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</si>
  <si>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</si>
  <si>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</si>
  <si>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</si>
  <si>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</si>
  <si>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</si>
  <si>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</si>
  <si>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</si>
  <si>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</si>
  <si>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</si>
  <si>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</si>
  <si>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</si>
  <si>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</si>
  <si>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</si>
  <si>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</si>
  <si>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</si>
  <si>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</si>
  <si>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</si>
  <si>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</si>
  <si>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</si>
  <si>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</si>
  <si>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</si>
  <si>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</si>
  <si>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</si>
  <si>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</si>
  <si>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</si>
  <si>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</si>
  <si>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</si>
  <si>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</si>
  <si>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</si>
  <si>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</si>
  <si>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</si>
  <si>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</si>
  <si>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</si>
  <si>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</si>
  <si>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</si>
  <si>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</si>
  <si>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</si>
  <si>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</si>
  <si>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</si>
  <si>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</si>
  <si>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</si>
  <si>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</si>
  <si>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</si>
  <si>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</si>
  <si>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</si>
  <si>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</si>
  <si>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</si>
  <si>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</si>
  <si>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</si>
  <si>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</si>
  <si>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</si>
  <si>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</si>
  <si>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</si>
  <si>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</si>
  <si>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</si>
  <si>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</si>
  <si>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</si>
  <si>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</si>
  <si>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</si>
  <si>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</si>
  <si>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</si>
  <si>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</si>
  <si>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</si>
  <si>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</si>
  <si>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</si>
  <si>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</si>
  <si>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</si>
  <si>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</si>
  <si>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</si>
  <si>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</si>
  <si>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</si>
  <si>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</si>
  <si>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</si>
  <si>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</si>
  <si>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</si>
  <si>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</si>
  <si>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</si>
  <si>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</si>
  <si>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</si>
  <si>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</si>
  <si>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</si>
  <si>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</si>
  <si>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</si>
  <si>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</si>
  <si>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</si>
  <si>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</si>
  <si>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</si>
  <si>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</si>
  <si>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</si>
  <si>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</si>
  <si>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</si>
  <si>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</si>
  <si>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</si>
  <si>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</si>
  <si>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</si>
  <si>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</si>
  <si>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</si>
  <si>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</si>
  <si>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</si>
  <si>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</si>
  <si>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</si>
  <si>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</si>
  <si>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</si>
  <si>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</si>
  <si>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</si>
  <si>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</si>
  <si>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</si>
  <si>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</si>
  <si>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</si>
  <si>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</si>
  <si>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</si>
  <si>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</si>
  <si>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</si>
  <si>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</si>
  <si>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</si>
  <si>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</si>
  <si>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</si>
  <si>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</si>
  <si>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</si>
  <si>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</si>
  <si>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</si>
  <si>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</si>
  <si>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</si>
  <si>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</si>
  <si>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</si>
  <si>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</si>
  <si>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</si>
  <si>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</si>
  <si>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</si>
  <si>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</si>
  <si>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</si>
  <si>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</si>
  <si>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</si>
  <si>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</si>
  <si>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</si>
  <si>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</si>
  <si>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</si>
  <si>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</si>
  <si>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</si>
  <si>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</si>
  <si>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</si>
  <si>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</si>
  <si>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</si>
  <si>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</si>
  <si>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</si>
  <si>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</si>
  <si>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</si>
  <si>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</si>
  <si>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</si>
  <si>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</si>
  <si>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</si>
  <si>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</si>
  <si>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</si>
  <si>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</si>
  <si>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</si>
  <si>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</si>
  <si>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</si>
  <si>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</si>
  <si>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</si>
  <si>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</si>
  <si>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</si>
  <si>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</si>
  <si>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</si>
  <si>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</si>
  <si>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</si>
  <si>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</si>
  <si>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</si>
  <si>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</si>
  <si>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</si>
  <si>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</si>
  <si>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</si>
  <si>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</si>
  <si>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</si>
  <si>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</si>
  <si>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</si>
  <si>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</si>
  <si>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</si>
  <si>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</si>
  <si>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</si>
  <si>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</si>
  <si>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</si>
  <si>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</si>
  <si>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</si>
  <si>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</si>
  <si>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</si>
  <si>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</si>
  <si>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</si>
  <si>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</si>
  <si>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</si>
  <si>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</si>
  <si>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</si>
  <si>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</si>
  <si>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</si>
  <si>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</si>
  <si>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</si>
  <si>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</si>
  <si>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</si>
  <si>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</si>
  <si>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</si>
  <si>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</si>
  <si>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</si>
  <si>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</si>
  <si>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</si>
  <si>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</si>
  <si>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</si>
  <si>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</si>
  <si>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</si>
  <si>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</si>
  <si>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</si>
  <si>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</si>
  <si>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</si>
  <si>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</si>
  <si>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</si>
  <si>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</si>
  <si>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</si>
  <si>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</si>
  <si>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</si>
  <si>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</si>
  <si>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</si>
  <si>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</si>
  <si>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</si>
  <si>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</si>
  <si>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</si>
  <si>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</si>
  <si>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</si>
  <si>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</si>
  <si>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</si>
  <si>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</si>
  <si>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</si>
  <si>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</si>
  <si>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</si>
  <si>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</si>
  <si>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</si>
  <si>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</si>
  <si>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</si>
  <si>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</si>
  <si>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</si>
  <si>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</si>
  <si>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</si>
  <si>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</si>
  <si>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</si>
  <si>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</si>
  <si>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</si>
  <si>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</si>
  <si>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</si>
  <si>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</si>
  <si>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</si>
  <si>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</si>
  <si>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</si>
  <si>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</si>
  <si>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</si>
  <si>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</si>
  <si>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</si>
  <si>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</si>
  <si>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</si>
  <si>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</si>
  <si>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</si>
  <si>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</si>
  <si>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</si>
  <si>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</si>
  <si>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</si>
  <si>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</si>
  <si>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</si>
  <si>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</si>
  <si>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</si>
  <si>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</si>
  <si>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</si>
  <si>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</si>
  <si>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</si>
  <si>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</si>
  <si>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</si>
  <si>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</si>
  <si>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</si>
  <si>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</si>
  <si>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</si>
  <si>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</si>
  <si>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</si>
  <si>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</si>
  <si>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</si>
  <si>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</si>
  <si>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</si>
  <si>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</si>
  <si>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</si>
  <si>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</si>
  <si>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</si>
  <si>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</si>
  <si>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</si>
  <si>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</si>
  <si>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</si>
  <si>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</si>
  <si>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</si>
  <si>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</si>
  <si>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</si>
  <si>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</si>
  <si>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</si>
  <si>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</si>
  <si>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</si>
  <si>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</si>
  <si>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</si>
  <si>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</si>
  <si>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</si>
  <si>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</si>
  <si>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</si>
  <si>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</si>
  <si>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</si>
  <si>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</si>
  <si>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</si>
  <si>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</si>
  <si>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</si>
  <si>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</si>
  <si>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</si>
  <si>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</si>
  <si>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</si>
  <si>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</si>
  <si>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</si>
  <si>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</si>
  <si>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</si>
  <si>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</si>
  <si>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</si>
  <si>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</si>
  <si>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</si>
  <si>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</si>
  <si>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</si>
  <si>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</si>
  <si>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</si>
  <si>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</si>
  <si>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</si>
  <si>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</si>
  <si>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</si>
  <si>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</si>
  <si>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</si>
  <si>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</si>
  <si>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</si>
  <si>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</si>
  <si>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</si>
  <si>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</si>
  <si>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</si>
  <si>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</si>
  <si>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</si>
  <si>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</si>
  <si>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</si>
  <si>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</si>
  <si>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</si>
  <si>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</si>
  <si>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</si>
  <si>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</si>
  <si>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</si>
  <si>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</si>
  <si>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</si>
  <si>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</si>
  <si>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</si>
  <si>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</si>
  <si>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</si>
  <si>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</si>
  <si>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</si>
  <si>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</si>
  <si>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</si>
  <si>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</si>
  <si>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</si>
  <si>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</si>
  <si>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</si>
  <si>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</si>
  <si>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</si>
  <si>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</si>
  <si>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</si>
  <si>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</si>
  <si>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</si>
  <si>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</si>
  <si>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</si>
  <si>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</si>
  <si>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</si>
  <si>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</si>
  <si>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</si>
  <si>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</si>
  <si>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</si>
  <si>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</si>
  <si>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</si>
  <si>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</si>
  <si>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</si>
  <si>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</si>
  <si>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</si>
  <si>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</si>
  <si>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</si>
  <si>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</si>
  <si>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</si>
  <si>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</si>
  <si>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</si>
  <si>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</si>
  <si>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</si>
  <si>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</si>
  <si>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</si>
  <si>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</si>
  <si>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</si>
  <si>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</si>
  <si>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</si>
  <si>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</si>
  <si>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</si>
  <si>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</si>
  <si>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</si>
  <si>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</si>
  <si>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</si>
  <si>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</si>
  <si>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</si>
  <si>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</si>
  <si>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</si>
  <si>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</si>
  <si>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</si>
  <si>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</si>
  <si>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</si>
  <si>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</si>
  <si>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</si>
  <si>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</si>
  <si>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</si>
  <si>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</si>
  <si>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</si>
  <si>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</si>
  <si>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</si>
  <si>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</si>
  <si>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</si>
  <si>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</si>
  <si>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</si>
  <si>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</si>
  <si>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</si>
  <si>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</si>
  <si>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</si>
  <si>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</si>
  <si>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</si>
  <si>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</si>
  <si>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</si>
  <si>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</si>
  <si>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</si>
  <si>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</si>
  <si>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</si>
  <si>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</si>
  <si>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</si>
  <si>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</si>
  <si>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</si>
  <si>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</si>
  <si>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</si>
  <si>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</si>
  <si>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</si>
  <si>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</si>
  <si>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</si>
  <si>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</si>
  <si>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</si>
  <si>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</si>
  <si>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</si>
  <si>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</si>
  <si>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</si>
  <si>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</si>
  <si>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</si>
  <si>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</si>
  <si>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</si>
  <si>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</si>
  <si>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</si>
  <si>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</si>
  <si>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</si>
  <si>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</si>
  <si>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</si>
  <si>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</si>
  <si>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</si>
  <si>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</si>
  <si>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</si>
  <si>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</si>
  <si>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</si>
  <si>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</si>
  <si>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</si>
  <si>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</si>
  <si>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</si>
  <si>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</si>
  <si>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</si>
  <si>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</si>
  <si>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</si>
  <si>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</si>
  <si>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</si>
  <si>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</si>
  <si>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</si>
  <si>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</si>
  <si>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</si>
  <si>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</si>
  <si>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</si>
  <si>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</si>
  <si>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</si>
  <si>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</si>
  <si>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</si>
  <si>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</si>
  <si>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</si>
  <si>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</si>
  <si>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</si>
  <si>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</si>
  <si>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</si>
  <si>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</si>
  <si>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</si>
  <si>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</si>
  <si>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</si>
  <si>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</si>
  <si>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</si>
  <si>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</si>
  <si>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</si>
  <si>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</si>
  <si>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</si>
  <si>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</si>
  <si>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</si>
  <si>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</si>
  <si>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</si>
  <si>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</si>
  <si>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</si>
  <si>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</si>
  <si>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</si>
  <si>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</si>
  <si>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</si>
  <si>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</si>
  <si>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</si>
  <si>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</si>
  <si>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</si>
  <si>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</si>
  <si>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</si>
  <si>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</si>
  <si>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</si>
  <si>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</si>
  <si>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</si>
  <si>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</si>
  <si>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</si>
  <si>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</si>
  <si>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</si>
  <si>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</si>
  <si>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</si>
  <si>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</si>
  <si>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</si>
  <si>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</si>
  <si>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</si>
  <si>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</si>
  <si>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</si>
  <si>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</si>
  <si>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</si>
  <si>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</si>
  <si>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</si>
  <si>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</si>
  <si>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</si>
  <si>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</si>
  <si>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</si>
  <si>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</si>
  <si>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</si>
  <si>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</si>
  <si>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</si>
  <si>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</si>
  <si>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</si>
  <si>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</si>
  <si>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</si>
  <si>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</si>
  <si>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</si>
  <si>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</si>
  <si>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</si>
  <si>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</si>
  <si>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</si>
  <si>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</si>
  <si>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</si>
  <si>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</si>
  <si>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</si>
  <si>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</si>
  <si>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</si>
  <si>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</si>
  <si>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</si>
  <si>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</si>
  <si>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</si>
  <si>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</si>
  <si>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</si>
  <si>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</si>
  <si>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</si>
  <si>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</si>
  <si>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</si>
  <si>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</si>
  <si>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</si>
  <si>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</si>
  <si>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</si>
  <si>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</si>
  <si>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</si>
  <si>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</si>
  <si>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</si>
  <si>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</si>
  <si>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</si>
  <si>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</si>
  <si>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</si>
  <si>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</si>
  <si>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</si>
  <si>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</si>
  <si>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</si>
  <si>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</si>
  <si>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</si>
  <si>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</si>
  <si>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</si>
  <si>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</si>
  <si>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</si>
  <si>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</si>
  <si>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</si>
  <si>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</si>
  <si>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</si>
  <si>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</si>
  <si>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</si>
  <si>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</si>
  <si>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</si>
  <si>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</si>
  <si>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</si>
  <si>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</si>
  <si>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</si>
  <si>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</si>
  <si>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</si>
  <si>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</si>
  <si>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</si>
  <si>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</si>
  <si>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</si>
  <si>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</si>
  <si>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</si>
  <si>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</si>
  <si>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</si>
  <si>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</si>
  <si>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</si>
  <si>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</si>
  <si>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</si>
  <si>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</si>
  <si>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</si>
  <si>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</si>
  <si>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</si>
  <si>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</si>
  <si>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</si>
  <si>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</si>
  <si>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</si>
  <si>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</si>
  <si>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</si>
  <si>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</si>
  <si>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</si>
  <si>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</si>
  <si>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</si>
  <si>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</si>
  <si>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</si>
  <si>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</si>
  <si>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</si>
  <si>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</si>
  <si>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</si>
  <si>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</si>
  <si>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</si>
  <si>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</si>
  <si>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</si>
  <si>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</si>
  <si>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</si>
  <si>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</si>
  <si>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</si>
  <si>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</si>
  <si>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</si>
  <si>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</si>
  <si>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</si>
  <si>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</si>
  <si>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</si>
  <si>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</si>
  <si>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</si>
  <si>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</si>
  <si>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</si>
  <si>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</si>
  <si>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</si>
  <si>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</si>
  <si>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</si>
  <si>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</si>
  <si>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</si>
  <si>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</si>
  <si>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</si>
  <si>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</si>
  <si>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</si>
  <si>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</si>
  <si>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</si>
  <si>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</si>
  <si>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</si>
  <si>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</si>
  <si>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</si>
  <si>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</si>
  <si>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</si>
  <si>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</si>
  <si>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</si>
  <si>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</si>
  <si>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</si>
  <si>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</si>
  <si>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</si>
  <si>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</si>
  <si>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</si>
  <si>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</si>
  <si>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</si>
  <si>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</si>
  <si>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</si>
  <si>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</si>
  <si>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</si>
  <si>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</si>
  <si>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</si>
  <si>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</si>
  <si>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</si>
  <si>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</si>
  <si>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</si>
  <si>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</si>
  <si>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</si>
  <si>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</si>
  <si>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</si>
  <si>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</si>
  <si>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</si>
  <si>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</si>
  <si>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</si>
  <si>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</si>
  <si>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</si>
  <si>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</si>
  <si>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</si>
  <si>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</si>
  <si>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</si>
  <si>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</si>
  <si>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</si>
  <si>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</si>
  <si>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</si>
  <si>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</si>
  <si>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</si>
  <si>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</si>
  <si>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</si>
  <si>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</si>
  <si>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</si>
  <si>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</si>
  <si>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</si>
  <si>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</si>
  <si>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</si>
  <si>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</si>
  <si>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</si>
  <si>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</si>
  <si>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</si>
  <si>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</si>
  <si>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</si>
  <si>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</si>
  <si>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</si>
  <si>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</si>
  <si>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</si>
  <si>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</si>
  <si>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</si>
  <si>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</si>
  <si>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</si>
  <si>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</si>
  <si>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</si>
  <si>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</si>
  <si>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</si>
  <si>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</si>
  <si>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</si>
  <si>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</si>
  <si>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</si>
  <si>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</si>
  <si>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</si>
  <si>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</si>
  <si>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</si>
  <si>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</si>
  <si>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</si>
  <si>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</si>
  <si>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</si>
  <si>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</si>
  <si>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</si>
  <si>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</si>
  <si>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</si>
  <si>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</si>
  <si>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</si>
  <si>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</si>
  <si>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</si>
  <si>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</si>
  <si>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</si>
  <si>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</si>
  <si>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</si>
  <si>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</si>
  <si>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</si>
  <si>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</si>
  <si>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</si>
  <si>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</si>
  <si>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</si>
  <si>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</si>
  <si>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</si>
  <si>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</si>
  <si>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</si>
  <si>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</si>
  <si>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</si>
  <si>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</si>
  <si>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</si>
  <si>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</si>
  <si>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</si>
  <si>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</si>
  <si>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</si>
  <si>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</si>
  <si>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</si>
  <si>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</si>
  <si>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</si>
  <si>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</si>
  <si>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</si>
  <si>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</si>
  <si>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</si>
  <si>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</si>
  <si>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</si>
  <si>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</si>
  <si>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</si>
  <si>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</si>
  <si>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</si>
  <si>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</si>
  <si>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</si>
  <si>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</si>
  <si>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</si>
  <si>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</si>
  <si>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</si>
  <si>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</si>
  <si>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</si>
  <si>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</si>
  <si>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</si>
  <si>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</si>
  <si>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</si>
  <si>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</si>
  <si>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</si>
  <si>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</si>
  <si>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</si>
  <si>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</si>
  <si>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</si>
  <si>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</si>
  <si>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</si>
  <si>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</si>
  <si>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</si>
  <si>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</si>
  <si>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</si>
  <si>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</si>
  <si>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</si>
  <si>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</si>
  <si>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</si>
  <si>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</si>
  <si>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</si>
  <si>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</si>
  <si>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</si>
  <si>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</si>
  <si>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</si>
  <si>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</si>
  <si>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</si>
  <si>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</si>
  <si>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</si>
  <si>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</si>
  <si>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</si>
  <si>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</si>
  <si>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</si>
  <si>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</si>
  <si>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</si>
  <si>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</si>
  <si>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</si>
  <si>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</si>
  <si>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</si>
  <si>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</si>
  <si>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</si>
  <si>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</si>
  <si>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</si>
  <si>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</si>
  <si>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</si>
  <si>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</si>
  <si>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</si>
  <si>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</si>
  <si>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</si>
  <si>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</si>
  <si>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</si>
  <si>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</si>
  <si>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</si>
  <si>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</si>
  <si>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</si>
  <si>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</si>
  <si>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</si>
  <si>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</si>
  <si>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</si>
  <si>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</si>
  <si>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</si>
  <si>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</si>
  <si>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</si>
  <si>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</si>
  <si>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</si>
  <si>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</si>
  <si>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</si>
  <si>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</si>
  <si>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</si>
  <si>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</si>
  <si>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</si>
  <si>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</si>
  <si>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</si>
  <si>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</si>
  <si>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</si>
  <si>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</si>
  <si>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</si>
  <si>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</si>
  <si>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</si>
  <si>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</si>
  <si>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</si>
  <si>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</si>
  <si>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</si>
  <si>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</si>
  <si>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</si>
  <si>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</si>
  <si>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</si>
  <si>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</si>
  <si>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</si>
  <si>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</si>
  <si>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</si>
  <si>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</si>
  <si>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</si>
  <si>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</si>
  <si>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</si>
  <si>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</si>
  <si>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</si>
  <si>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</si>
  <si>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</si>
  <si>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</si>
  <si>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</si>
  <si>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</si>
  <si>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</si>
  <si>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</si>
  <si>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</si>
  <si>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</si>
  <si>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</si>
  <si>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</si>
  <si>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</si>
  <si>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</si>
  <si>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</si>
  <si>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</si>
  <si>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</si>
  <si>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</si>
  <si>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</si>
  <si>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</si>
  <si>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</si>
  <si>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</si>
  <si>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</si>
  <si>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</si>
  <si>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</si>
  <si>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</si>
  <si>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</si>
  <si>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</si>
  <si>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</si>
  <si>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</si>
  <si>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</si>
  <si>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</si>
  <si>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</si>
  <si>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</si>
  <si>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</si>
  <si>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</si>
  <si>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</si>
  <si>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</si>
  <si>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</si>
  <si>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</si>
  <si>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</si>
  <si>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</si>
  <si>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</si>
  <si>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</si>
  <si>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</si>
  <si>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</si>
  <si>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</si>
  <si>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</si>
  <si>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</si>
  <si>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</si>
  <si>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</si>
  <si>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</si>
  <si>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</si>
  <si>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</si>
  <si>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</si>
  <si>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</si>
  <si>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</si>
  <si>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</si>
  <si>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</si>
  <si>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</si>
  <si>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</si>
  <si>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</si>
  <si>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</si>
  <si>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</si>
  <si>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</si>
  <si>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</si>
  <si>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</si>
  <si>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</si>
  <si>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</si>
  <si>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</si>
  <si>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</si>
  <si>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</si>
  <si>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</si>
  <si>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</si>
  <si>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</si>
  <si>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</si>
  <si>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</si>
  <si>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</si>
  <si>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</si>
  <si>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</si>
  <si>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</si>
  <si>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</si>
  <si>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</si>
  <si>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</si>
  <si>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</si>
  <si>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</si>
  <si>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</si>
  <si>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</si>
  <si>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</si>
  <si>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</si>
  <si>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</si>
  <si>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</si>
  <si>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</si>
  <si>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</si>
  <si>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</si>
  <si>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</si>
  <si>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</si>
  <si>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</si>
  <si>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</si>
  <si>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</si>
  <si>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</si>
  <si>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</si>
  <si>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</si>
  <si>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</si>
  <si>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</si>
  <si>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</si>
  <si>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</si>
  <si>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</si>
  <si>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</si>
  <si>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</si>
  <si>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</si>
  <si>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</si>
  <si>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</si>
  <si>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</si>
  <si>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</si>
  <si>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</si>
  <si>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</si>
  <si>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</si>
  <si>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</si>
  <si>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</si>
  <si>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</si>
  <si>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</si>
  <si>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</si>
  <si>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</si>
  <si>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</si>
  <si>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</si>
  <si>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</si>
  <si>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</si>
  <si>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</si>
  <si>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</si>
  <si>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</si>
  <si>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</si>
  <si>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</si>
  <si>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</si>
  <si>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</si>
  <si>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</si>
  <si>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</si>
  <si>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</si>
  <si>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</si>
  <si>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</si>
  <si>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</si>
  <si>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</si>
  <si>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</si>
  <si>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</si>
  <si>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</si>
  <si>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</si>
  <si>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</si>
  <si>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</si>
  <si>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</si>
  <si>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</si>
  <si>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</si>
  <si>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</si>
  <si>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</si>
  <si>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</si>
  <si>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</si>
  <si>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</si>
  <si>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</si>
  <si>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</si>
  <si>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</si>
  <si>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</si>
  <si>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</si>
  <si>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</si>
  <si>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</si>
  <si>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</si>
  <si>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</si>
  <si>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</si>
  <si>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</si>
  <si>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</si>
  <si>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</si>
  <si>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</si>
  <si>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</si>
  <si>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</si>
  <si>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</si>
  <si>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</si>
  <si>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</si>
  <si>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</si>
  <si>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</si>
  <si>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</si>
  <si>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</si>
  <si>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</si>
  <si>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</si>
  <si>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</si>
  <si>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</si>
  <si>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</si>
  <si>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</si>
  <si>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</si>
  <si>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</si>
  <si>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</si>
  <si>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</si>
  <si>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</si>
  <si>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</si>
  <si>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</si>
  <si>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</si>
  <si>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</si>
  <si>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</si>
  <si>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</si>
  <si>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</si>
  <si>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</si>
  <si>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</si>
  <si>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</si>
  <si>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</si>
  <si>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</si>
  <si>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</si>
  <si>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</si>
  <si>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</si>
  <si>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</si>
  <si>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</si>
  <si>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</si>
  <si>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</si>
  <si>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</si>
  <si>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</si>
  <si>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</si>
  <si>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</si>
  <si>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</si>
  <si>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</si>
  <si>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</si>
  <si>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</si>
  <si>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</si>
  <si>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</si>
  <si>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</si>
  <si>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</si>
  <si>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</si>
  <si>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</si>
  <si>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</si>
  <si>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</si>
  <si>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</si>
  <si>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</si>
  <si>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</si>
  <si>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</si>
  <si>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</si>
  <si>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</si>
  <si>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</si>
  <si>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</si>
  <si>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</si>
  <si>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</si>
  <si>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</si>
  <si>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</si>
  <si>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</si>
  <si>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</si>
  <si>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</si>
  <si>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</si>
  <si>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</si>
  <si>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</si>
  <si>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</si>
  <si>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</si>
  <si>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</si>
  <si>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</si>
  <si>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</si>
  <si>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</si>
  <si>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</si>
  <si>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</si>
  <si>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</si>
  <si>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</si>
  <si>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</si>
  <si>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</si>
  <si>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</si>
  <si>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</si>
  <si>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</si>
  <si>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</si>
  <si>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</si>
  <si>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</si>
  <si>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</si>
  <si>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</si>
  <si>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</si>
  <si>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</si>
  <si>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</si>
  <si>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</si>
  <si>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</si>
  <si>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</si>
  <si>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</si>
  <si>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</si>
  <si>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</si>
  <si>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</si>
  <si>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</si>
  <si>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</si>
  <si>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</si>
  <si>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</si>
  <si>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</si>
  <si>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</si>
  <si>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</si>
  <si>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</si>
  <si>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</si>
  <si>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</si>
  <si>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</si>
  <si>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</si>
  <si>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</si>
  <si>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</si>
  <si>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</si>
  <si>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</si>
  <si>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</si>
  <si>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</si>
  <si>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</si>
  <si>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</si>
  <si>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</si>
  <si>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</si>
  <si>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</si>
  <si>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</si>
  <si>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</si>
  <si>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</si>
  <si>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</si>
  <si>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</si>
  <si>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</si>
  <si>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</si>
  <si>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</si>
  <si>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</si>
  <si>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</si>
  <si>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</si>
  <si>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</si>
  <si>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</si>
  <si>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</si>
  <si>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</si>
  <si>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</si>
  <si>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</si>
  <si>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</si>
  <si>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</si>
  <si>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</si>
  <si>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</si>
  <si>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</si>
  <si>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</si>
  <si>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</si>
  <si>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</si>
  <si>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</si>
  <si>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</si>
  <si>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</si>
  <si>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</si>
  <si>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</si>
  <si>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</si>
  <si>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</si>
  <si>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</si>
  <si>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</si>
  <si>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</si>
  <si>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</si>
  <si>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</si>
  <si>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</si>
  <si>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</si>
  <si>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</si>
  <si>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</si>
  <si>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</si>
  <si>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</si>
  <si>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</si>
  <si>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</si>
  <si>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</si>
  <si>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</si>
  <si>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</si>
  <si>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</si>
  <si>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</si>
  <si>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</si>
  <si>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</si>
  <si>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</si>
  <si>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</si>
  <si>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</si>
  <si>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</si>
  <si>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</si>
  <si>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</si>
  <si>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</si>
  <si>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</si>
  <si>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</si>
  <si>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</si>
  <si>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</si>
  <si>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</si>
  <si>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</si>
  <si>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</si>
  <si>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</si>
  <si>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</si>
  <si>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</si>
  <si>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</si>
  <si>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</si>
  <si>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</si>
  <si>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</si>
  <si>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</si>
  <si>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</si>
  <si>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</si>
  <si>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</si>
  <si>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</si>
  <si>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</si>
  <si>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</si>
  <si>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</si>
  <si>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</si>
  <si>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</si>
  <si>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</si>
  <si>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</si>
  <si>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</si>
  <si>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</si>
  <si>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</si>
  <si>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</si>
  <si>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</si>
  <si>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</si>
  <si>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</si>
  <si>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</si>
  <si>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</si>
  <si>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</si>
  <si>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</si>
  <si>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</si>
  <si>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</si>
  <si>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</si>
  <si>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</si>
  <si>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</si>
  <si>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</si>
  <si>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</si>
  <si>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</si>
  <si>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</si>
  <si>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</si>
  <si>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</si>
  <si>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</si>
  <si>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</si>
  <si>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</si>
  <si>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</si>
  <si>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</si>
  <si>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</si>
  <si>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</si>
  <si>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</si>
  <si>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</si>
  <si>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</si>
  <si>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</si>
  <si>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</si>
  <si>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</si>
  <si>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</si>
  <si>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</si>
  <si>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</si>
  <si>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</si>
  <si>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</si>
  <si>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</si>
  <si>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</si>
  <si>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</si>
  <si>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</si>
  <si>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</si>
  <si>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</si>
  <si>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</si>
  <si>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</si>
  <si>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</si>
  <si>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</si>
  <si>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</si>
  <si>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</si>
  <si>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</si>
  <si>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</si>
  <si>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</si>
  <si>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</si>
  <si>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</si>
  <si>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</si>
  <si>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</si>
  <si>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</si>
  <si>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</si>
  <si>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</si>
  <si>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</si>
  <si>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</si>
  <si>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</si>
  <si>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</si>
  <si>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</si>
  <si>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</si>
  <si>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</si>
  <si>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</si>
  <si>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</si>
  <si>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</si>
  <si>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</si>
  <si>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</si>
  <si>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</si>
  <si>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</si>
  <si>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</si>
  <si>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</si>
  <si>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</si>
  <si>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</si>
  <si>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</si>
  <si>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</si>
  <si>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</si>
  <si>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</si>
  <si>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</si>
  <si>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</si>
  <si>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</si>
  <si>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</si>
  <si>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</si>
  <si>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</si>
  <si>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</si>
  <si>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</si>
  <si>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</si>
  <si>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</si>
  <si>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</si>
  <si>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</si>
  <si>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</si>
  <si>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</si>
  <si>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</si>
  <si>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</si>
  <si>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</si>
  <si>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</si>
  <si>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</si>
  <si>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</si>
  <si>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</si>
  <si>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</si>
  <si>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</si>
  <si>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</si>
  <si>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</si>
  <si>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</si>
  <si>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</si>
  <si>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</si>
  <si>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</si>
  <si>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</si>
  <si>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</si>
  <si>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</si>
  <si>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</si>
  <si>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</si>
  <si>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</si>
  <si>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</si>
  <si>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</si>
  <si>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</si>
  <si>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</si>
  <si>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</si>
  <si>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</si>
  <si>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</si>
  <si>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</si>
  <si>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</si>
  <si>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</si>
  <si>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</si>
  <si>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</si>
  <si>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</si>
  <si>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</si>
  <si>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</si>
  <si>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</si>
  <si>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</si>
  <si>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</si>
  <si>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</si>
  <si>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</si>
  <si>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</si>
  <si>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</si>
  <si>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</si>
  <si>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</si>
  <si>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</si>
  <si>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</si>
  <si>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</si>
  <si>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</si>
  <si>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</si>
  <si>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</si>
  <si>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</si>
  <si>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</si>
  <si>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</si>
  <si>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</si>
  <si>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</si>
  <si>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</si>
  <si>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</si>
  <si>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</si>
  <si>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</si>
  <si>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</si>
  <si>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</si>
  <si>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</si>
  <si>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</si>
  <si>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</si>
  <si>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</si>
  <si>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</si>
  <si>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</si>
  <si>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</si>
  <si>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</si>
  <si>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</si>
  <si>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</si>
  <si>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</si>
  <si>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</si>
  <si>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</si>
  <si>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</si>
  <si>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</si>
  <si>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</si>
  <si>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</si>
  <si>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</si>
  <si>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</si>
  <si>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</si>
  <si>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</si>
  <si>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</si>
  <si>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</si>
  <si>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</si>
  <si>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</si>
  <si>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</si>
  <si>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</si>
  <si>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</si>
  <si>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</si>
  <si>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</si>
  <si>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</si>
  <si>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</si>
  <si>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</si>
  <si>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</si>
  <si>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</si>
  <si>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</si>
  <si>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</si>
  <si>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</si>
  <si>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</si>
  <si>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</si>
  <si>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</si>
  <si>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</si>
  <si>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</si>
  <si>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</si>
  <si>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</si>
  <si>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</si>
  <si>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</si>
  <si>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</si>
  <si>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</si>
  <si>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</si>
  <si>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</si>
  <si>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</si>
  <si>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</si>
  <si>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</si>
  <si>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</si>
  <si>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</si>
  <si>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</si>
  <si>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</si>
  <si>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</si>
  <si>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</si>
  <si>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</si>
  <si>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</si>
  <si>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</si>
  <si>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</si>
  <si>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</si>
  <si>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</si>
  <si>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</si>
  <si>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</si>
  <si>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</si>
  <si>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</si>
  <si>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</si>
  <si>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</si>
  <si>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</si>
  <si>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</si>
  <si>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</si>
  <si>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</si>
  <si>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</si>
  <si>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</si>
  <si>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</si>
  <si>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</si>
  <si>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</si>
  <si>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</si>
  <si>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</si>
  <si>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</si>
  <si>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</si>
  <si>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</si>
  <si>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</si>
  <si>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</si>
  <si>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</si>
  <si>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</si>
  <si>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</si>
  <si>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</si>
  <si>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</si>
  <si>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</si>
  <si>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</si>
  <si>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</si>
  <si>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</si>
  <si>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</si>
  <si>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</si>
  <si>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</si>
  <si>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</si>
  <si>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</si>
  <si>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</si>
  <si>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</si>
  <si>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</si>
  <si>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</si>
  <si>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</si>
  <si>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</si>
  <si>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</si>
  <si>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</si>
  <si>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</si>
  <si>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</si>
  <si>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</si>
  <si>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</si>
  <si>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</si>
  <si>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</si>
  <si>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</si>
  <si>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</si>
  <si>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</si>
  <si>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</si>
  <si>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</si>
  <si>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</si>
  <si>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</si>
  <si>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</si>
  <si>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</si>
  <si>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</si>
  <si>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</si>
  <si>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</si>
  <si>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</si>
  <si>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</si>
  <si>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</si>
  <si>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</si>
  <si>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</si>
  <si>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</si>
  <si>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</si>
  <si>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</si>
  <si>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</si>
  <si>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</si>
  <si>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</si>
  <si>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</si>
  <si>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</si>
  <si>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</si>
  <si>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</si>
  <si>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</si>
  <si>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</si>
  <si>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</si>
  <si>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</si>
  <si>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</si>
  <si>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</si>
  <si>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</si>
  <si>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</si>
  <si>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</si>
  <si>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</si>
  <si>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</si>
  <si>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</si>
  <si>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</si>
  <si>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</si>
  <si>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</si>
  <si>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</si>
  <si>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</si>
  <si>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</si>
  <si>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</si>
  <si>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</si>
  <si>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</si>
  <si>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</si>
  <si>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</si>
  <si>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</si>
  <si>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</si>
  <si>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</si>
  <si>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</si>
  <si>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</si>
  <si>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</si>
  <si>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</si>
  <si>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</si>
  <si>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</si>
  <si>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</si>
  <si>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</si>
  <si>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</si>
  <si>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</si>
  <si>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</si>
  <si>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</si>
  <si>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</si>
  <si>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</si>
  <si>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</si>
  <si>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</si>
  <si>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</si>
  <si>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</si>
  <si>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</si>
  <si>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</si>
  <si>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</si>
  <si>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</si>
  <si>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</si>
  <si>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</si>
  <si>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</si>
  <si>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</si>
  <si>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</si>
  <si>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</si>
  <si>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</si>
  <si>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</si>
  <si>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</si>
  <si>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</si>
  <si>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</si>
  <si>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</si>
  <si>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</si>
  <si>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</si>
  <si>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</si>
  <si>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</si>
  <si>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</si>
  <si>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</si>
  <si>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</si>
  <si>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</si>
  <si>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</si>
  <si>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</si>
  <si>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</si>
  <si>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</si>
  <si>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</si>
  <si>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</si>
  <si>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</si>
  <si>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</si>
  <si>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</si>
  <si>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</si>
  <si>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</si>
  <si>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</si>
  <si>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</si>
  <si>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</si>
  <si>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</si>
  <si>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</si>
  <si>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</si>
  <si>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</si>
  <si>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</si>
  <si>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</si>
  <si>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</si>
  <si>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</si>
  <si>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</si>
  <si>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</si>
  <si>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</si>
  <si>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</si>
  <si>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</si>
  <si>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</si>
  <si>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</si>
  <si>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</si>
  <si>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</si>
  <si>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</si>
  <si>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</si>
  <si>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</si>
  <si>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</si>
  <si>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</si>
  <si>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</si>
  <si>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</si>
  <si>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</si>
  <si>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</si>
  <si>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</si>
  <si>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</si>
  <si>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</si>
  <si>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</si>
  <si>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</si>
  <si>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</si>
  <si>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</si>
  <si>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</si>
  <si>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</si>
  <si>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</si>
  <si>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</si>
  <si>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</si>
  <si>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</si>
  <si>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</si>
  <si>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</si>
  <si>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</si>
  <si>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</si>
  <si>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</si>
  <si>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</si>
  <si>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</si>
  <si>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</si>
  <si>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</si>
  <si>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</si>
  <si>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</si>
  <si>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</si>
  <si>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</si>
  <si>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</si>
  <si>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</si>
  <si>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</si>
  <si>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</si>
  <si>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</si>
  <si>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</si>
  <si>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</si>
  <si>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</si>
  <si>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</si>
  <si>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</si>
  <si>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</si>
  <si>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</si>
  <si>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</si>
  <si>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</si>
  <si>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</si>
  <si>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</si>
  <si>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</si>
  <si>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</si>
  <si>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</si>
  <si>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</si>
  <si>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</si>
  <si>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</si>
  <si>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</si>
  <si>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</si>
  <si>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</si>
  <si>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</si>
  <si>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</si>
  <si>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</si>
  <si>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</si>
  <si>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</si>
  <si>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</si>
  <si>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</si>
  <si>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</si>
  <si>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</si>
  <si>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</si>
  <si>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</si>
  <si>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</si>
  <si>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</si>
  <si>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</si>
  <si>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</si>
  <si>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</si>
  <si>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</si>
  <si>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</si>
  <si>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</si>
  <si>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</si>
  <si>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</si>
  <si>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</si>
  <si>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</si>
  <si>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</si>
  <si>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</si>
  <si>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</si>
  <si>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</si>
  <si>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</si>
  <si>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</si>
  <si>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</si>
  <si>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</si>
  <si>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</si>
  <si>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</si>
  <si>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</si>
  <si>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</si>
  <si>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</si>
  <si>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</si>
  <si>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</si>
  <si>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</si>
  <si>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</si>
  <si>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</si>
  <si>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</si>
  <si>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</si>
  <si>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</si>
  <si>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</si>
  <si>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</si>
  <si>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</si>
  <si>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</si>
  <si>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</si>
  <si>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</si>
  <si>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</si>
  <si>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</si>
  <si>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</si>
  <si>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</si>
  <si>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</si>
  <si>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</si>
  <si>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</si>
  <si>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</si>
  <si>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</si>
  <si>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</si>
  <si>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</si>
  <si>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</si>
  <si>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</si>
  <si>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</si>
  <si>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</si>
  <si>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</si>
  <si>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</si>
  <si>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</si>
  <si>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</si>
  <si>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</si>
  <si>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</si>
  <si>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</si>
  <si>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</si>
  <si>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</si>
  <si>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</si>
  <si>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</si>
  <si>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</si>
  <si>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</si>
  <si>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</si>
  <si>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</si>
  <si>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</si>
  <si>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</si>
  <si>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</si>
  <si>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</si>
  <si>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</si>
  <si>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</si>
  <si>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</si>
  <si>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</si>
  <si>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</si>
  <si>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</si>
  <si>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</si>
  <si>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</si>
  <si>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</si>
  <si>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</si>
  <si>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</si>
  <si>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</si>
  <si>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</si>
  <si>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</si>
  <si>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</si>
  <si>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</si>
  <si>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</si>
  <si>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</si>
  <si>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</si>
  <si>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</si>
  <si>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</si>
  <si>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</si>
  <si>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</si>
  <si>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</si>
  <si>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</si>
  <si>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</si>
  <si>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</si>
  <si>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</si>
  <si>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</si>
  <si>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</si>
  <si>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</si>
  <si>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</si>
  <si>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</si>
  <si>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</si>
  <si>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</si>
  <si>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</si>
  <si>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</si>
  <si>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</si>
  <si>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</si>
  <si>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</si>
  <si>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</si>
  <si>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</si>
  <si>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</si>
  <si>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</si>
  <si>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</si>
  <si>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</si>
  <si>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</si>
  <si>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</si>
  <si>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</si>
  <si>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</si>
  <si>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</si>
  <si>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</si>
  <si>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</si>
  <si>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</si>
  <si>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</si>
  <si>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</si>
  <si>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</si>
  <si>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</si>
  <si>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</si>
  <si>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</si>
  <si>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</si>
  <si>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</si>
  <si>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</si>
  <si>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</si>
  <si>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</si>
  <si>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</si>
  <si>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</si>
  <si>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</si>
  <si>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</si>
  <si>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</si>
  <si>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</si>
  <si>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</si>
  <si>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</si>
  <si>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</si>
  <si>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</si>
  <si>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</si>
  <si>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</si>
  <si>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</si>
  <si>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</si>
  <si>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</si>
  <si>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</si>
  <si>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</si>
  <si>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</si>
  <si>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</si>
  <si>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</si>
  <si>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</si>
  <si>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</si>
  <si>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</si>
  <si>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</si>
  <si>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</si>
  <si>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</si>
  <si>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</si>
  <si>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</si>
  <si>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</si>
  <si>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</si>
  <si>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</si>
  <si>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</si>
  <si>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</si>
  <si>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</si>
  <si>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</si>
  <si>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</si>
  <si>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</si>
  <si>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</si>
  <si>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</si>
  <si>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</si>
  <si>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</si>
  <si>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</si>
  <si>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</si>
  <si>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</si>
  <si>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</si>
  <si>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</si>
  <si>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</si>
  <si>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</si>
  <si>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</si>
  <si>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</si>
  <si>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</si>
  <si>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</si>
  <si>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</si>
  <si>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</si>
  <si>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</si>
  <si>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</si>
  <si>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</si>
  <si>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</si>
  <si>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</si>
  <si>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</si>
  <si>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</si>
  <si>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</si>
  <si>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</si>
  <si>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</si>
  <si>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</si>
  <si>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</si>
  <si>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</si>
  <si>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</si>
  <si>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</si>
  <si>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</si>
  <si>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</si>
  <si>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</si>
  <si>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</si>
  <si>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</si>
  <si>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</si>
  <si>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</si>
  <si>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</si>
  <si>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</si>
  <si>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</si>
  <si>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</si>
  <si>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</si>
  <si>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</si>
  <si>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</si>
  <si>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</si>
  <si>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</si>
  <si>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</si>
  <si>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</si>
  <si>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</si>
  <si>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</si>
  <si>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</si>
  <si>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</si>
  <si>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</si>
  <si>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</si>
  <si>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</si>
  <si>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</si>
  <si>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</si>
  <si>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</si>
  <si>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</si>
  <si>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</si>
  <si>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</si>
  <si>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</si>
  <si>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</si>
  <si>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</si>
  <si>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</si>
  <si>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</si>
  <si>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</si>
  <si>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</si>
  <si>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</si>
  <si>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</si>
  <si>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</si>
  <si>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</si>
  <si>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</si>
  <si>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</si>
  <si>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</si>
  <si>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</si>
  <si>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</si>
  <si>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</si>
  <si>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</si>
  <si>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</si>
  <si>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</si>
  <si>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</si>
  <si>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</si>
  <si>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</si>
  <si>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</si>
  <si>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</si>
  <si>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</si>
  <si>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</si>
  <si>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</si>
  <si>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</si>
  <si>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</si>
  <si>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</si>
  <si>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</si>
  <si>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</si>
  <si>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</si>
  <si>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</si>
  <si>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</si>
  <si>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</si>
  <si>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</si>
  <si>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</si>
  <si>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</si>
  <si>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</si>
  <si>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</si>
  <si>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</si>
  <si>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</si>
  <si>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</si>
  <si>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</si>
  <si>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</si>
  <si>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</si>
  <si>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</si>
  <si>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</si>
  <si>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</si>
  <si>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</si>
  <si>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</si>
  <si>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</si>
  <si>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</si>
  <si>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</si>
  <si>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</si>
  <si>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</si>
  <si>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</si>
  <si>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</si>
  <si>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</si>
  <si>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</si>
  <si>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</si>
  <si>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</si>
  <si>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</si>
  <si>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</si>
  <si>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</si>
  <si>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</si>
  <si>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</si>
  <si>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</si>
  <si>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</si>
  <si>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</si>
  <si>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</si>
  <si>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</si>
  <si>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</si>
  <si>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</si>
  <si>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</si>
  <si>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</si>
  <si>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</si>
  <si>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</si>
  <si>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</si>
  <si>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</si>
  <si>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</si>
  <si>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</si>
  <si>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</si>
  <si>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</si>
  <si>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</si>
  <si>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</si>
  <si>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</si>
  <si>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</si>
  <si>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</si>
  <si>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</si>
  <si>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</si>
  <si>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</si>
  <si>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</si>
  <si>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</si>
  <si>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</si>
  <si>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</si>
  <si>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</si>
  <si>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</si>
  <si>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</si>
  <si>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</si>
  <si>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</si>
  <si>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</si>
  <si>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</si>
  <si>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</si>
  <si>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</si>
  <si>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</si>
  <si>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</si>
  <si>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</si>
  <si>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</si>
  <si>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</si>
  <si>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</si>
  <si>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</si>
  <si>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</si>
  <si>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</si>
  <si>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</si>
  <si>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</si>
  <si>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</si>
  <si>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</si>
  <si>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</si>
  <si>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</si>
  <si>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</si>
  <si>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</si>
  <si>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</si>
  <si>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</si>
  <si>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</si>
  <si>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</si>
  <si>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</si>
  <si>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</si>
  <si>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</si>
  <si>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</si>
  <si>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</si>
  <si>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</si>
  <si>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</si>
  <si>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</si>
  <si>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</si>
  <si>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</si>
  <si>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</si>
  <si>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</si>
  <si>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</si>
  <si>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</si>
  <si>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</si>
  <si>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</si>
  <si>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</si>
  <si>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</si>
  <si>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</si>
  <si>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</si>
  <si>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</si>
  <si>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</si>
  <si>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</si>
  <si>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</si>
  <si>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</si>
  <si>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</si>
  <si>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</si>
  <si>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</si>
  <si>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</si>
  <si>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</si>
  <si>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</si>
  <si>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</si>
  <si>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</si>
  <si>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</si>
  <si>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</si>
  <si>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</si>
  <si>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</si>
  <si>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</si>
  <si>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</si>
  <si>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</si>
  <si>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</si>
  <si>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</si>
  <si>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</si>
  <si>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</si>
  <si>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</si>
  <si>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</si>
  <si>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</si>
  <si>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</si>
  <si>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</si>
  <si>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</si>
  <si>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</si>
  <si>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</si>
  <si>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</si>
  <si>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</si>
  <si>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</si>
  <si>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</si>
  <si>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</si>
  <si>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</si>
  <si>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</si>
  <si>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</si>
  <si>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</si>
  <si>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</si>
  <si>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</si>
  <si>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</si>
  <si>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</si>
  <si>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</si>
  <si>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</si>
  <si>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</si>
  <si>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</si>
  <si>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</si>
  <si>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</si>
  <si>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</si>
  <si>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</si>
  <si>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</si>
  <si>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</si>
  <si>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</si>
  <si>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</si>
  <si>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</si>
  <si>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</si>
  <si>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</si>
  <si>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</si>
  <si>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</si>
  <si>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</si>
  <si>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</si>
  <si>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</si>
  <si>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</si>
  <si>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</si>
  <si>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</si>
  <si>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</si>
  <si>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</si>
  <si>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</si>
  <si>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</si>
  <si>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</si>
  <si>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</si>
  <si>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</si>
  <si>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</si>
  <si>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</si>
  <si>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</si>
  <si>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</si>
  <si>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</si>
  <si>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</si>
  <si>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</si>
  <si>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</si>
  <si>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</si>
  <si>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</si>
  <si>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</si>
  <si>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</si>
  <si>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</si>
  <si>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</si>
  <si>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</si>
  <si>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</si>
  <si>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</si>
  <si>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</si>
  <si>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</si>
  <si>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</si>
  <si>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</si>
  <si>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</si>
  <si>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</si>
  <si>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</si>
  <si>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</si>
  <si>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</si>
  <si>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</si>
  <si>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</si>
  <si>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</si>
  <si>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</si>
  <si>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</si>
  <si>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</si>
  <si>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</si>
  <si>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</si>
  <si>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</si>
  <si>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</si>
  <si>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</si>
  <si>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</si>
  <si>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</si>
  <si>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</si>
  <si>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</si>
  <si>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</si>
  <si>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</si>
  <si>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</si>
  <si>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</si>
  <si>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</si>
  <si>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</si>
  <si>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</si>
  <si>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</si>
  <si>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</si>
  <si>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</si>
  <si>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</si>
  <si>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</si>
  <si>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</si>
  <si>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</si>
  <si>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</si>
  <si>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</si>
  <si>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</si>
  <si>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</si>
  <si>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</si>
  <si>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</si>
  <si>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</si>
  <si>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</si>
  <si>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</si>
  <si>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</si>
  <si>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</si>
  <si>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</si>
  <si>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</si>
  <si>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</si>
  <si>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</si>
  <si>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</si>
  <si>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</si>
  <si>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</si>
  <si>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</si>
  <si>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</si>
  <si>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</si>
  <si>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</si>
  <si>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</si>
  <si>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</si>
  <si>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</si>
  <si>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</si>
  <si>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</si>
  <si>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</si>
  <si>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</si>
  <si>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</si>
  <si>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</si>
  <si>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</si>
  <si>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</si>
  <si>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</si>
  <si>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</si>
  <si>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</si>
  <si>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</si>
  <si>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</si>
  <si>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</si>
  <si>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</si>
  <si>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</si>
  <si>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</si>
  <si>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</si>
  <si>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</si>
  <si>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</si>
  <si>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</si>
  <si>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</si>
  <si>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</si>
  <si>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</si>
  <si>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</si>
  <si>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</si>
  <si>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</si>
  <si>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</si>
  <si>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</si>
  <si>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</si>
  <si>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</si>
  <si>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</si>
  <si>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</si>
  <si>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</si>
  <si>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</si>
  <si>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</si>
  <si>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</si>
  <si>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</si>
  <si>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</si>
  <si>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</si>
  <si>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</si>
  <si>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</si>
  <si>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</si>
  <si>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</si>
  <si>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</si>
  <si>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</si>
  <si>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</si>
  <si>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</si>
  <si>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</si>
  <si>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</si>
  <si>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</si>
  <si>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</si>
  <si>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</si>
  <si>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</si>
  <si>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</si>
  <si>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</si>
  <si>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</si>
  <si>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</si>
  <si>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</si>
  <si>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</si>
  <si>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</si>
  <si>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</si>
  <si>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</si>
  <si>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</si>
  <si>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</si>
  <si>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</si>
  <si>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</si>
  <si>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</si>
  <si>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</si>
  <si>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</si>
  <si>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</si>
  <si>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</si>
  <si>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</si>
  <si>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</si>
  <si>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</si>
  <si>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</si>
  <si>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</si>
  <si>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</si>
  <si>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</si>
  <si>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</si>
  <si>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</si>
  <si>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</si>
  <si>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</si>
  <si>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</si>
  <si>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</si>
  <si>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</si>
  <si>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</si>
  <si>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</si>
  <si>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</si>
  <si>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</si>
  <si>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</si>
  <si>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</si>
  <si>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</si>
  <si>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</si>
  <si>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</si>
  <si>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</si>
  <si>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</si>
  <si>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</si>
  <si>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</si>
  <si>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</si>
  <si>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</si>
  <si>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</si>
  <si>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</si>
  <si>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</si>
  <si>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</si>
  <si>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</si>
  <si>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</si>
  <si>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</si>
  <si>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</si>
  <si>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</si>
  <si>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</si>
  <si>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</si>
  <si>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</si>
  <si>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</si>
  <si>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</si>
  <si>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</si>
  <si>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</si>
  <si>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</si>
  <si>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</si>
  <si>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</si>
  <si>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</si>
  <si>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</si>
  <si>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</si>
  <si>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</si>
  <si>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</si>
  <si>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</si>
  <si>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</si>
  <si>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</si>
  <si>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</si>
  <si>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</si>
  <si>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</si>
  <si>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</si>
  <si>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</si>
  <si>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</si>
  <si>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</si>
  <si>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</si>
  <si>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</si>
  <si>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</si>
  <si>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</si>
  <si>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</si>
  <si>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</si>
  <si>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</si>
  <si>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</si>
  <si>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</si>
  <si>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</si>
  <si>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</si>
  <si>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</si>
  <si>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</si>
  <si>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</si>
  <si>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</si>
  <si>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</si>
  <si>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</si>
  <si>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</si>
  <si>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</si>
  <si>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</si>
  <si>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</si>
  <si>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</si>
  <si>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</si>
  <si>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</si>
  <si>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</si>
  <si>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</si>
  <si>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</si>
  <si>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</si>
  <si>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</si>
  <si>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</si>
  <si>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</si>
  <si>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</si>
  <si>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</si>
  <si>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</si>
  <si>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</si>
  <si>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</si>
  <si>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</si>
  <si>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</si>
  <si>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</si>
  <si>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</si>
  <si>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</si>
  <si>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</si>
  <si>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</si>
  <si>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</si>
  <si>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</si>
  <si>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</si>
  <si>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</si>
  <si>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</si>
  <si>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</si>
  <si>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</si>
  <si>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</si>
  <si>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</si>
  <si>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</si>
  <si>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</si>
  <si>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</si>
  <si>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</si>
  <si>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</si>
  <si>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</si>
  <si>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</si>
  <si>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</si>
  <si>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</si>
  <si>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</si>
  <si>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</si>
  <si>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</si>
  <si>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</si>
  <si>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</si>
  <si>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</si>
  <si>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</si>
  <si>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</si>
  <si>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</si>
  <si>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</si>
  <si>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</si>
  <si>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</si>
  <si>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</si>
  <si>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</si>
  <si>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</si>
  <si>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</si>
  <si>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</si>
  <si>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</si>
  <si>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</si>
  <si>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</si>
  <si>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</si>
  <si>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</si>
  <si>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</si>
  <si>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</si>
  <si>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</si>
  <si>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</si>
  <si>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</si>
  <si>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</si>
  <si>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</si>
  <si>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</si>
  <si>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</si>
  <si>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</si>
  <si>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</si>
  <si>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</si>
  <si>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</si>
  <si>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</si>
  <si>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</si>
  <si>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</si>
  <si>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</si>
  <si>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</si>
  <si>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</si>
  <si>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</si>
  <si>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</si>
  <si>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</si>
  <si>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</si>
  <si>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</si>
  <si>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</si>
  <si>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</si>
  <si>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</si>
  <si>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</si>
  <si>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</si>
  <si>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</si>
  <si>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</si>
  <si>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</si>
  <si>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</si>
  <si>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</si>
  <si>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</si>
  <si>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</si>
  <si>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</si>
  <si>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</si>
  <si>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</si>
  <si>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</si>
  <si>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</si>
  <si>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</si>
  <si>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</si>
  <si>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</si>
  <si>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</si>
  <si>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</si>
  <si>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</si>
  <si>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</si>
  <si>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</si>
  <si>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</si>
  <si>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</si>
  <si>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</si>
  <si>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</si>
  <si>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</si>
  <si>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</si>
  <si>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</si>
  <si>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</si>
  <si>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</si>
  <si>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</si>
  <si>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</si>
  <si>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</si>
  <si>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</si>
  <si>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</si>
  <si>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</si>
  <si>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</si>
  <si>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</si>
  <si>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</si>
  <si>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</si>
  <si>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</si>
  <si>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</si>
  <si>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</si>
  <si>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</si>
  <si>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</si>
  <si>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</si>
  <si>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</si>
  <si>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</si>
  <si>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</si>
  <si>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</si>
  <si>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</si>
  <si>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</si>
  <si>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</si>
  <si>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</si>
  <si>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</si>
  <si>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</si>
  <si>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</si>
  <si>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</si>
  <si>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</si>
  <si>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</si>
  <si>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</si>
  <si>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</si>
  <si>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</si>
  <si>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</si>
  <si>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</si>
  <si>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</si>
  <si>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</si>
  <si>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</si>
  <si>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</si>
  <si>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</si>
  <si>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</si>
  <si>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</si>
  <si>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</si>
  <si>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</si>
  <si>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</si>
  <si>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</si>
  <si>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</si>
  <si>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</si>
  <si>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</si>
  <si>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</si>
  <si>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</si>
  <si>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</si>
  <si>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</si>
  <si>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</si>
  <si>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</si>
  <si>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</si>
  <si>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</si>
  <si>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</si>
  <si>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</si>
  <si>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</si>
  <si>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</si>
  <si>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</si>
  <si>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</si>
  <si>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</si>
  <si>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</si>
  <si>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</si>
  <si>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</si>
  <si>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</si>
  <si>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</si>
  <si>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</si>
  <si>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</si>
  <si>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</si>
  <si>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</si>
  <si>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</si>
  <si>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</si>
  <si>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</si>
  <si>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</si>
  <si>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</si>
  <si>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</si>
  <si>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</si>
  <si>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</si>
  <si>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</si>
  <si>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</si>
  <si>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</si>
  <si>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</si>
  <si>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</si>
  <si>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</si>
  <si>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</si>
  <si>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</si>
  <si>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</si>
  <si>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</si>
  <si>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</si>
  <si>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</si>
  <si>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</si>
  <si>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</si>
  <si>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</si>
  <si>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</si>
  <si>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</si>
  <si>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</si>
  <si>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</si>
  <si>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</si>
  <si>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</si>
  <si>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</si>
  <si>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</si>
  <si>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</si>
  <si>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</si>
  <si>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</si>
  <si>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</si>
  <si>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</si>
  <si>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</si>
  <si>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</si>
  <si>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</si>
  <si>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</si>
  <si>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</si>
  <si>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</si>
  <si>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</si>
  <si>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</si>
  <si>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</si>
  <si>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</si>
  <si>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</si>
  <si>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</si>
  <si>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</si>
  <si>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</si>
  <si>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</si>
  <si>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</si>
  <si>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</si>
  <si>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</si>
  <si>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</si>
  <si>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</si>
  <si>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</si>
  <si>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</si>
  <si>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</si>
  <si>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</si>
  <si>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</si>
  <si>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</si>
  <si>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</si>
  <si>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</si>
  <si>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</si>
  <si>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</si>
  <si>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</si>
  <si>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</si>
  <si>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</si>
  <si>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</si>
  <si>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</si>
  <si>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</si>
  <si>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</si>
  <si>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</si>
  <si>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</si>
  <si>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</si>
  <si>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</si>
  <si>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</si>
  <si>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</si>
  <si>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</si>
  <si>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</si>
  <si>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</si>
  <si>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</si>
  <si>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</si>
  <si>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</si>
  <si>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</si>
  <si>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</si>
  <si>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</si>
  <si>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</si>
  <si>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</si>
  <si>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</si>
  <si>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</si>
  <si>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</si>
  <si>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</si>
  <si>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</si>
  <si>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</si>
  <si>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</si>
  <si>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</si>
  <si>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</si>
  <si>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</si>
  <si>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</si>
  <si>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</si>
  <si>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</si>
  <si>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</si>
  <si>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</si>
  <si>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</si>
  <si>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</si>
  <si>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</si>
  <si>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</si>
  <si>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</si>
  <si>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</si>
  <si>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</si>
  <si>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</si>
  <si>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</si>
  <si>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</si>
  <si>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</si>
  <si>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</si>
  <si>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</si>
  <si>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</si>
  <si>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</si>
  <si>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</si>
  <si>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</si>
  <si>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</si>
  <si>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</si>
  <si>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</si>
  <si>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</si>
  <si>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</si>
  <si>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</si>
  <si>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</si>
  <si>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</si>
  <si>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</si>
  <si>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</si>
  <si>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</si>
  <si>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</si>
  <si>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</si>
  <si>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</si>
  <si>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</si>
  <si>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</si>
  <si>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</si>
  <si>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</si>
  <si>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</si>
  <si>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</si>
  <si>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</si>
  <si>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</si>
  <si>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</si>
  <si>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</si>
  <si>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</si>
  <si>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</si>
  <si>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</si>
  <si>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</si>
  <si>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</si>
  <si>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</si>
  <si>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</si>
  <si>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</si>
  <si>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</si>
  <si>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</si>
  <si>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</si>
  <si>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</si>
  <si>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</si>
  <si>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</si>
  <si>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</si>
  <si>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</si>
  <si>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</si>
  <si>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</si>
  <si>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</si>
  <si>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</si>
  <si>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</si>
  <si>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</si>
  <si>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</si>
  <si>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</si>
  <si>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</si>
  <si>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</si>
  <si>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</si>
  <si>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</si>
  <si>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</si>
  <si>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</si>
  <si>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</si>
  <si>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</si>
  <si>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</si>
  <si>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</si>
  <si>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</si>
  <si>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</si>
  <si>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</si>
  <si>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</si>
  <si>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</si>
  <si>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</si>
  <si>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</si>
  <si>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</si>
  <si>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</si>
  <si>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</si>
  <si>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</si>
  <si>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</si>
  <si>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</si>
  <si>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</si>
  <si>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</si>
  <si>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</si>
  <si>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</si>
  <si>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</si>
  <si>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</si>
  <si>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</si>
  <si>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</si>
  <si>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</si>
  <si>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</si>
  <si>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</si>
  <si>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</si>
  <si>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</si>
  <si>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</si>
  <si>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</si>
  <si>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</si>
  <si>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</si>
  <si>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</si>
  <si>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</si>
  <si>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</si>
  <si>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</si>
  <si>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</si>
  <si>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</si>
  <si>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</si>
  <si>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</si>
  <si>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</si>
  <si>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</si>
  <si>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</si>
  <si>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</si>
  <si>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</si>
  <si>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</si>
  <si>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</si>
  <si>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</si>
  <si>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</si>
  <si>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</si>
  <si>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</si>
  <si>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</si>
  <si>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</si>
  <si>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</si>
  <si>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</si>
  <si>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</si>
  <si>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</si>
  <si>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</si>
  <si>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</si>
  <si>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</si>
  <si>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</si>
  <si>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</si>
  <si>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</si>
  <si>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</si>
  <si>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</si>
  <si>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</si>
  <si>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</si>
  <si>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</si>
  <si>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</si>
  <si>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</si>
  <si>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</si>
  <si>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</si>
  <si>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</si>
  <si>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</si>
  <si>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</si>
  <si>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</si>
  <si>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</si>
  <si>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</si>
  <si>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</si>
  <si>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</si>
  <si>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</si>
  <si>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</si>
  <si>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</si>
  <si>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</si>
  <si>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</si>
  <si>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</si>
  <si>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</si>
  <si>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</si>
  <si>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</si>
  <si>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</si>
  <si>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</si>
  <si>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</si>
  <si>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</si>
  <si>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</si>
  <si>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</si>
  <si>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</si>
  <si>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</si>
  <si>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</si>
  <si>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</si>
  <si>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</si>
  <si>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</si>
  <si>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</si>
  <si>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</si>
  <si>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</si>
  <si>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</si>
  <si>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</si>
  <si>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</si>
  <si>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</si>
  <si>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</si>
  <si>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</si>
  <si>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</si>
  <si>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</si>
  <si>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</si>
  <si>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</si>
  <si>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</si>
  <si>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</si>
  <si>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</si>
  <si>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</si>
  <si>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</si>
  <si>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</si>
  <si>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</si>
  <si>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</si>
  <si>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</si>
  <si>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</si>
  <si>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</si>
  <si>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</si>
  <si>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</si>
  <si>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</si>
  <si>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</si>
  <si>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</si>
  <si>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</si>
  <si>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</si>
  <si>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</si>
  <si>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</si>
  <si>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</si>
  <si>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</si>
  <si>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</si>
  <si>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</si>
  <si>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</si>
  <si>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</si>
  <si>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</si>
  <si>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</si>
  <si>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</si>
  <si>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</si>
  <si>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</si>
  <si>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</si>
  <si>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</si>
  <si>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</si>
  <si>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</si>
  <si>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</si>
  <si>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</si>
  <si>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</si>
  <si>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</si>
  <si>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</si>
  <si>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</si>
  <si>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</si>
  <si>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</si>
  <si>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</si>
  <si>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</si>
  <si>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</si>
  <si>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</si>
  <si>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</si>
  <si>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</si>
  <si>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</si>
  <si>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</si>
  <si>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</si>
  <si>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</si>
  <si>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</si>
  <si>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</si>
  <si>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</si>
  <si>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</si>
  <si>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</si>
  <si>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</si>
  <si>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</si>
  <si>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</si>
  <si>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</si>
  <si>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</si>
  <si>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</si>
  <si>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</si>
  <si>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</si>
  <si>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</si>
  <si>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</si>
  <si>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</si>
  <si>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</si>
  <si>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</si>
  <si>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</si>
  <si>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</si>
  <si>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</si>
  <si>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</si>
  <si>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</si>
  <si>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</si>
  <si>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</si>
  <si>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</si>
  <si>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</si>
  <si>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</si>
  <si>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</si>
  <si>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</si>
  <si>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</si>
  <si>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</si>
  <si>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</si>
  <si>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</si>
  <si>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</si>
  <si>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</si>
  <si>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</si>
  <si>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</si>
  <si>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</si>
  <si>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</si>
  <si>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</si>
  <si>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</si>
  <si>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</si>
  <si>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</si>
  <si>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</si>
  <si>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</si>
  <si>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</si>
  <si>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</si>
  <si>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</si>
  <si>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</si>
  <si>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</si>
  <si>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</si>
  <si>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</si>
  <si>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</si>
  <si>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</si>
  <si>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</si>
  <si>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</si>
  <si>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</si>
  <si>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</si>
  <si>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</si>
  <si>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</si>
  <si>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</si>
  <si>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</si>
  <si>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</si>
  <si>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</si>
  <si>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</si>
  <si>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</si>
  <si>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</si>
  <si>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</si>
  <si>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</si>
  <si>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</si>
  <si>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</si>
  <si>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</si>
  <si>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</si>
  <si>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</si>
  <si>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</si>
  <si>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</si>
  <si>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</si>
  <si>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</si>
  <si>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</si>
  <si>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</si>
  <si>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</si>
  <si>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</si>
  <si>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</si>
  <si>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</si>
  <si>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</si>
  <si>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</si>
  <si>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</si>
  <si>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</si>
  <si>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</si>
  <si>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</si>
  <si>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</si>
  <si>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</si>
  <si>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</si>
  <si>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</si>
  <si>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</si>
  <si>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</si>
  <si>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</si>
  <si>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</si>
  <si>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</si>
  <si>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</si>
  <si>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</si>
  <si>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</si>
  <si>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</si>
  <si>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</si>
  <si>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</si>
  <si>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</si>
  <si>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</si>
  <si>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</si>
  <si>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</si>
  <si>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</si>
  <si>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</si>
  <si>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</si>
  <si>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</si>
  <si>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</si>
  <si>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</si>
  <si>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</si>
  <si>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</si>
  <si>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</si>
  <si>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</si>
  <si>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</si>
  <si>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</si>
  <si>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</si>
  <si>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</si>
  <si>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</si>
  <si>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</si>
  <si>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</si>
  <si>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</si>
  <si>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</si>
  <si>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</si>
  <si>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</si>
  <si>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</si>
  <si>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</si>
  <si>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</si>
  <si>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</si>
  <si>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</si>
  <si>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</si>
  <si>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</si>
  <si>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</si>
  <si>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</si>
  <si>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</si>
  <si>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</si>
  <si>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</si>
  <si>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</si>
  <si>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</si>
  <si>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</si>
  <si>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</si>
  <si>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</si>
  <si>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</si>
  <si>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</si>
  <si>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</si>
  <si>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</si>
  <si>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</si>
  <si>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</si>
  <si>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</si>
  <si>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</si>
  <si>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</si>
  <si>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</si>
  <si>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</si>
  <si>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</si>
  <si>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</si>
  <si>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</si>
  <si>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</si>
  <si>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</si>
  <si>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</si>
  <si>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</si>
  <si>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</si>
  <si>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</si>
  <si>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</si>
  <si>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</si>
  <si>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</si>
  <si>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</si>
  <si>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</si>
  <si>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</si>
  <si>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</si>
  <si>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</si>
  <si>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</si>
  <si>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</si>
  <si>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</si>
  <si>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</si>
  <si>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</si>
  <si>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</si>
  <si>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</si>
  <si>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</si>
  <si>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</si>
  <si>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</si>
  <si>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</si>
  <si>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</si>
  <si>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</si>
  <si>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</si>
  <si>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</si>
  <si>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</si>
  <si>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</si>
  <si>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</si>
  <si>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</si>
  <si>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</si>
  <si>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</si>
  <si>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</si>
  <si>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</si>
  <si>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</si>
  <si>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</si>
  <si>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</si>
  <si>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</si>
  <si>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</si>
  <si>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</si>
  <si>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</si>
  <si>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</si>
  <si>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</si>
  <si>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</si>
  <si>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</si>
  <si>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</si>
  <si>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</si>
  <si>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</si>
  <si>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</si>
  <si>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</si>
  <si>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</si>
  <si>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</si>
  <si>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</si>
  <si>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</si>
  <si>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</si>
  <si>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</si>
  <si>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</si>
  <si>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</si>
  <si>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</si>
  <si>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</si>
  <si>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</si>
  <si>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</si>
  <si>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</si>
  <si>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</si>
  <si>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</si>
  <si>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</si>
  <si>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</si>
  <si>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</si>
  <si>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</si>
  <si>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</si>
  <si>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</si>
  <si>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</si>
  <si>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</si>
  <si>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</si>
  <si>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</si>
  <si>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</si>
  <si>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</si>
  <si>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</si>
  <si>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</si>
  <si>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</si>
  <si>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</si>
  <si>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</si>
  <si>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</si>
  <si>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</si>
  <si>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</si>
  <si>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</si>
  <si>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</si>
  <si>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</si>
  <si>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</si>
  <si>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</si>
  <si>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</si>
  <si>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</si>
  <si>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</si>
  <si>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</si>
  <si>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</si>
  <si>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</si>
  <si>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</si>
  <si>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</si>
  <si>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</si>
  <si>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</si>
  <si>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</si>
  <si>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</si>
  <si>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</si>
  <si>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</si>
  <si>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</si>
  <si>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</si>
  <si>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</si>
  <si>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</si>
  <si>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</si>
  <si>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</si>
  <si>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</si>
  <si>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</si>
  <si>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</si>
  <si>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</si>
  <si>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</si>
  <si>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</si>
  <si>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</si>
  <si>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</si>
  <si>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</si>
  <si>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</si>
  <si>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</si>
  <si>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</si>
  <si>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</si>
  <si>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</si>
  <si>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</si>
  <si>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</si>
  <si>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</si>
  <si>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</si>
  <si>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</si>
  <si>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</si>
  <si>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</si>
  <si>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</si>
  <si>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</si>
  <si>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</si>
  <si>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</si>
  <si>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</si>
  <si>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</si>
  <si>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</si>
  <si>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</si>
  <si>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</si>
  <si>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</si>
  <si>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</si>
  <si>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</si>
  <si>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</si>
  <si>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</si>
  <si>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</si>
  <si>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</si>
  <si>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</si>
  <si>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</si>
  <si>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</si>
  <si>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</si>
  <si>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</si>
  <si>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</si>
  <si>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</si>
  <si>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</si>
  <si>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</si>
  <si>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</si>
  <si>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</si>
  <si>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</si>
  <si>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</si>
  <si>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</si>
  <si>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</si>
  <si>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</si>
  <si>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</si>
  <si>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</si>
  <si>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</si>
  <si>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</si>
  <si>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</si>
  <si>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</si>
  <si>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</si>
  <si>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</si>
  <si>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</si>
  <si>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</si>
  <si>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</si>
  <si>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</si>
  <si>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</si>
  <si>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</si>
  <si>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</si>
  <si>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</si>
  <si>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</si>
  <si>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</si>
  <si>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</si>
  <si>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</si>
  <si>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</si>
  <si>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</si>
  <si>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</si>
  <si>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</si>
  <si>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</si>
  <si>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</si>
  <si>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</si>
  <si>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</si>
  <si>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</si>
  <si>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</si>
  <si>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</si>
  <si>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</si>
  <si>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</si>
  <si>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</si>
  <si>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</si>
  <si>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</si>
  <si>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</si>
  <si>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</si>
  <si>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</si>
  <si>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</si>
  <si>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</si>
  <si>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</si>
  <si>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</si>
  <si>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</si>
  <si>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</si>
  <si>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</si>
  <si>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</si>
  <si>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</si>
  <si>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</si>
  <si>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</si>
  <si>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</si>
  <si>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</si>
  <si>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</si>
  <si>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</si>
  <si>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</si>
  <si>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</si>
  <si>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</si>
  <si>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</si>
  <si>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</si>
  <si>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</si>
  <si>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</si>
  <si>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</si>
  <si>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</si>
  <si>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</si>
  <si>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</si>
  <si>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</si>
  <si>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</si>
  <si>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</si>
  <si>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</si>
  <si>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</si>
  <si>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</si>
  <si>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</si>
  <si>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</si>
  <si>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</si>
  <si>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</si>
  <si>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</si>
  <si>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</si>
  <si>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</si>
  <si>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</si>
  <si>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</si>
  <si>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</si>
  <si>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</si>
  <si>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</si>
  <si>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</si>
  <si>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</si>
  <si>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</si>
  <si>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</si>
  <si>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</si>
  <si>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</si>
  <si>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</si>
  <si>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</si>
  <si>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</si>
  <si>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</si>
  <si>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</si>
  <si>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</si>
  <si>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</si>
  <si>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</si>
  <si>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</si>
  <si>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</si>
  <si>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</si>
  <si>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</si>
  <si>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</si>
  <si>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</si>
  <si>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</si>
  <si>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</si>
  <si>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</si>
  <si>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</si>
  <si>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</si>
  <si>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</si>
  <si>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</si>
  <si>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</si>
  <si>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</si>
  <si>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</si>
  <si>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</si>
  <si>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</si>
  <si>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</si>
  <si>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</si>
  <si>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</si>
  <si>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</si>
  <si>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</si>
  <si>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</si>
  <si>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</si>
  <si>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</si>
  <si>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</si>
  <si>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</si>
  <si>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</si>
  <si>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</si>
  <si>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</si>
  <si>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</si>
  <si>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</si>
  <si>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</si>
  <si>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</si>
  <si>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</si>
  <si>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</si>
  <si>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</si>
  <si>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</si>
  <si>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</si>
  <si>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</si>
  <si>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</si>
  <si>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</si>
  <si>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</si>
  <si>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</si>
  <si>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</si>
  <si>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</si>
  <si>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</si>
  <si>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</si>
  <si>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</si>
  <si>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</si>
  <si>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</si>
  <si>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</si>
  <si>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</si>
  <si>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</si>
  <si>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</si>
  <si>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</si>
  <si>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</si>
  <si>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</si>
  <si>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</si>
  <si>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</si>
  <si>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</si>
  <si>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</si>
  <si>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</si>
  <si>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</si>
  <si>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</si>
  <si>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</si>
  <si>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</si>
  <si>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</si>
  <si>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</si>
  <si>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</si>
  <si>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</si>
  <si>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</si>
  <si>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</si>
  <si>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</si>
  <si>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</si>
  <si>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</si>
  <si>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</si>
  <si>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</si>
  <si>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</si>
  <si>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</si>
  <si>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</si>
  <si>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</si>
  <si>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</si>
  <si>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</si>
  <si>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</si>
  <si>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</si>
  <si>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</si>
  <si>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</si>
  <si>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</si>
  <si>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</si>
  <si>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</si>
  <si>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</si>
  <si>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</si>
  <si>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</si>
  <si>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</si>
  <si>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</si>
  <si>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</si>
  <si>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</si>
  <si>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</si>
  <si>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</si>
  <si>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</si>
  <si>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</si>
  <si>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</si>
  <si>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</si>
  <si>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</si>
  <si>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</si>
  <si>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</si>
  <si>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</si>
  <si>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</si>
  <si>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</si>
  <si>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</si>
  <si>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</si>
  <si>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</si>
  <si>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</si>
  <si>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</si>
  <si>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</si>
  <si>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</si>
  <si>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</si>
  <si>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</si>
  <si>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</si>
  <si>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</si>
  <si>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</si>
  <si>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</si>
  <si>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</si>
  <si>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</si>
  <si>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</si>
  <si>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</si>
  <si>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</si>
  <si>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</si>
  <si>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</si>
  <si>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</si>
  <si>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</si>
  <si>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</si>
  <si>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</si>
  <si>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</si>
  <si>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</si>
  <si>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</si>
  <si>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</si>
  <si>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</si>
  <si>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</si>
  <si>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</si>
  <si>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</si>
  <si>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</si>
  <si>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</si>
  <si>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</si>
  <si>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</si>
  <si>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</si>
  <si>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</si>
  <si>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</si>
  <si>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</si>
  <si>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</si>
  <si>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</si>
  <si>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</si>
  <si>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</si>
  <si>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</si>
  <si>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</si>
  <si>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</si>
  <si>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</si>
  <si>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</si>
  <si>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</si>
  <si>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</si>
  <si>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</si>
  <si>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</si>
  <si>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</si>
  <si>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</si>
  <si>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</si>
  <si>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</si>
  <si>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</si>
  <si>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</si>
  <si>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</si>
  <si>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</si>
  <si>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</si>
  <si>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</si>
  <si>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</si>
  <si>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</si>
  <si>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</si>
  <si>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</si>
  <si>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</si>
  <si>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</si>
  <si>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</si>
  <si>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</si>
  <si>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</si>
  <si>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</si>
  <si>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</si>
  <si>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</si>
  <si>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</si>
  <si>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</si>
  <si>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</si>
  <si>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</si>
  <si>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</si>
  <si>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</si>
  <si>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</si>
  <si>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</si>
  <si>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</si>
  <si>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</si>
  <si>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</si>
  <si>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</si>
  <si>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</si>
  <si>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</si>
  <si>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</si>
  <si>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</si>
  <si>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</si>
  <si>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</si>
  <si>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</si>
  <si>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</si>
  <si>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</si>
  <si>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</si>
  <si>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</si>
  <si>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</si>
  <si>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</si>
  <si>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</si>
  <si>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</si>
  <si>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</si>
  <si>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</si>
  <si>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</si>
  <si>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</si>
  <si>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</si>
  <si>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</si>
  <si>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</si>
  <si>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</si>
  <si>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</si>
  <si>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</si>
  <si>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</si>
  <si>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</si>
  <si>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</si>
  <si>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</si>
  <si>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</si>
  <si>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</si>
  <si>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</si>
  <si>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</si>
  <si>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</si>
  <si>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</si>
  <si>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</si>
  <si>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</si>
  <si>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</si>
  <si>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</si>
  <si>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</si>
  <si>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</si>
  <si>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</si>
  <si>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</si>
  <si>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</si>
  <si>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</si>
  <si>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</si>
  <si>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</si>
  <si>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</si>
  <si>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</si>
  <si>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</si>
  <si>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</si>
  <si>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</si>
  <si>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</si>
  <si>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</si>
  <si>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</si>
  <si>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</si>
  <si>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</si>
  <si>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</si>
  <si>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</si>
  <si>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</si>
  <si>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</si>
  <si>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</si>
  <si>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</si>
  <si>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</si>
  <si>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</si>
  <si>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</si>
  <si>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</si>
  <si>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</si>
  <si>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</si>
  <si>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</si>
  <si>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</si>
  <si>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</si>
  <si>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</si>
  <si>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</si>
  <si>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</si>
  <si>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</si>
  <si>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</si>
  <si>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</si>
  <si>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</si>
  <si>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</si>
  <si>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</si>
  <si>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</si>
  <si>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</si>
  <si>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</si>
  <si>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</si>
  <si>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</si>
  <si>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</si>
  <si>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</si>
  <si>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</si>
  <si>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</si>
  <si>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</si>
  <si>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</si>
  <si>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</si>
  <si>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</si>
  <si>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</si>
  <si>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</si>
  <si>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</si>
  <si>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</si>
  <si>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</si>
  <si>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</si>
  <si>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</si>
  <si>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</si>
  <si>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</si>
  <si>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</si>
  <si>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</si>
  <si>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</si>
  <si>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</si>
  <si>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</si>
  <si>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</si>
  <si>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</si>
  <si>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</si>
  <si>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</si>
  <si>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</si>
  <si>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</si>
  <si>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</si>
  <si>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</si>
  <si>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</si>
  <si>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</si>
  <si>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</si>
  <si>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</si>
  <si>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</si>
  <si>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</si>
  <si>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</si>
  <si>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</si>
  <si>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</si>
  <si>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</si>
  <si>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</si>
  <si>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</si>
  <si>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</si>
  <si>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</si>
  <si>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</si>
  <si>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</si>
  <si>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</si>
  <si>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</si>
  <si>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</si>
  <si>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</si>
  <si>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</si>
  <si>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</si>
  <si>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</si>
  <si>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</si>
  <si>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</si>
  <si>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</si>
  <si>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</si>
  <si>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</si>
  <si>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</si>
  <si>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</si>
  <si>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</si>
  <si>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</si>
  <si>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</si>
  <si>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</si>
  <si>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</si>
  <si>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</si>
  <si>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</si>
  <si>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</si>
  <si>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</si>
  <si>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</si>
  <si>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</si>
  <si>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</si>
  <si>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</si>
  <si>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</si>
  <si>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</si>
  <si>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</si>
  <si>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</si>
  <si>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</si>
  <si>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</si>
  <si>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</si>
  <si>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</si>
  <si>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</si>
  <si>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</si>
  <si>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</si>
  <si>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</si>
  <si>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</si>
  <si>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</si>
  <si>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</si>
  <si>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</si>
  <si>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</si>
  <si>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</si>
  <si>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</si>
  <si>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</si>
  <si>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</si>
  <si>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</si>
  <si>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</si>
  <si>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</si>
  <si>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</si>
  <si>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</si>
  <si>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</si>
  <si>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</si>
  <si>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</si>
  <si>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</si>
  <si>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</si>
  <si>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</si>
  <si>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</si>
  <si>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</si>
  <si>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</si>
  <si>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</si>
  <si>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</si>
  <si>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</si>
  <si>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</si>
  <si>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</si>
  <si>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</si>
  <si>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</si>
  <si>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</si>
  <si>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</si>
  <si>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</si>
  <si>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</si>
  <si>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</si>
  <si>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</si>
  <si>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</si>
  <si>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</si>
  <si>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</si>
  <si>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</si>
  <si>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</si>
  <si>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</si>
  <si>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</si>
  <si>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</si>
  <si>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</si>
  <si>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</si>
  <si>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</si>
  <si>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</si>
  <si>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</si>
  <si>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</si>
  <si>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</si>
  <si>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</si>
  <si>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</si>
  <si>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</si>
  <si>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</si>
  <si>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</si>
  <si>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</si>
  <si>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</si>
  <si>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</si>
  <si>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</si>
  <si>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</si>
  <si>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</si>
  <si>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</si>
  <si>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</si>
  <si>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</si>
  <si>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</si>
  <si>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</si>
  <si>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</si>
  <si>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</si>
  <si>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</si>
  <si>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</si>
  <si>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</si>
  <si>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</si>
  <si>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</si>
  <si>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</si>
  <si>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</si>
  <si>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</si>
  <si>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</si>
  <si>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</si>
  <si>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</si>
  <si>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</si>
  <si>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</si>
  <si>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</si>
  <si>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</si>
  <si>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</si>
  <si>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</si>
  <si>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</si>
  <si>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</si>
  <si>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</si>
  <si>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</si>
  <si>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</si>
  <si>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</si>
  <si>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</si>
  <si>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</si>
  <si>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</si>
  <si>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</si>
  <si>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</si>
  <si>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</si>
  <si>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</si>
  <si>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</si>
  <si>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</si>
  <si>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</si>
  <si>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</si>
  <si>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</si>
  <si>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</si>
  <si>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</si>
  <si>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</si>
  <si>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</si>
  <si>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</si>
  <si>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</si>
  <si>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</si>
  <si>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</si>
  <si>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</si>
  <si>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</si>
  <si>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</si>
  <si>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</si>
  <si>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</si>
  <si>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</si>
  <si>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</si>
  <si>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</si>
  <si>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</si>
  <si>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</si>
  <si>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</si>
  <si>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</si>
  <si>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</si>
  <si>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</si>
  <si>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</si>
  <si>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</si>
  <si>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</si>
  <si>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</si>
  <si>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</si>
  <si>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</si>
  <si>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</si>
  <si>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</si>
  <si>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</si>
  <si>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</si>
  <si>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</si>
  <si>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</si>
  <si>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</si>
  <si>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</si>
  <si>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</si>
  <si>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</si>
  <si>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</si>
  <si>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</si>
  <si>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</si>
  <si>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</si>
  <si>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</si>
  <si>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</si>
  <si>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</si>
  <si>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</si>
  <si>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</si>
  <si>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</si>
  <si>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</si>
  <si>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</si>
  <si>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</si>
  <si>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</si>
  <si>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</si>
  <si>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</si>
  <si>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</si>
  <si>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</si>
  <si>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</si>
  <si>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</si>
  <si>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</si>
  <si>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</si>
  <si>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</si>
  <si>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</si>
  <si>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</si>
  <si>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</si>
  <si>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</si>
  <si>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</si>
  <si>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</si>
  <si>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</si>
  <si>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</si>
  <si>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</si>
  <si>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</si>
  <si>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</si>
  <si>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</si>
  <si>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</si>
  <si>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</si>
  <si>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</si>
  <si>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</si>
  <si>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</si>
  <si>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</si>
  <si>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</si>
  <si>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</si>
  <si>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</si>
  <si>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</si>
  <si>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</si>
  <si>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</si>
  <si>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</si>
  <si>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</si>
  <si>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</si>
  <si>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</si>
  <si>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</si>
  <si>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</si>
  <si>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</si>
  <si>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</si>
  <si>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</si>
  <si>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</si>
  <si>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</si>
  <si>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</si>
  <si>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</si>
  <si>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</si>
  <si>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</si>
  <si>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</si>
  <si>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</si>
  <si>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</si>
  <si>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</si>
  <si>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</si>
  <si>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</si>
  <si>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</si>
  <si>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</si>
  <si>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</si>
  <si>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</si>
  <si>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</si>
  <si>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</si>
  <si>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</si>
  <si>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</si>
  <si>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</si>
  <si>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</si>
  <si>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</si>
  <si>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</si>
  <si>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</si>
  <si>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</si>
  <si>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</si>
  <si>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</si>
  <si>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</si>
  <si>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</si>
  <si>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</si>
  <si>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</si>
  <si>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</si>
  <si>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</si>
  <si>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</si>
  <si>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</si>
  <si>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</si>
  <si>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</si>
  <si>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</si>
  <si>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</si>
  <si>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</si>
  <si>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</si>
  <si>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</si>
  <si>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</si>
  <si>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</si>
  <si>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</si>
  <si>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</si>
  <si>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</si>
  <si>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</si>
  <si>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</si>
  <si>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</si>
  <si>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</si>
  <si>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</si>
  <si>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</si>
  <si>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</si>
  <si>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</si>
  <si>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</si>
  <si>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</si>
  <si>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</si>
  <si>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</si>
  <si>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</si>
  <si>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</si>
  <si>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</si>
  <si>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</si>
  <si>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</si>
  <si>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</si>
  <si>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</si>
  <si>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</si>
  <si>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</si>
  <si>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</si>
  <si>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</si>
  <si>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</si>
  <si>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</si>
  <si>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</si>
  <si>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</si>
  <si>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</si>
  <si>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</si>
  <si>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</si>
  <si>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</si>
  <si>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</si>
  <si>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</si>
  <si>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</si>
  <si>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</si>
  <si>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</si>
  <si>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</si>
  <si>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</si>
  <si>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</si>
  <si>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</si>
  <si>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</si>
  <si>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</si>
  <si>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</si>
  <si>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</si>
  <si>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</si>
  <si>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</si>
  <si>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</si>
  <si>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</si>
  <si>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</si>
  <si>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</si>
  <si>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</si>
  <si>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</si>
  <si>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</si>
  <si>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</si>
  <si>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</si>
  <si>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</si>
  <si>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</si>
  <si>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</si>
  <si>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</si>
  <si>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</si>
  <si>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</si>
  <si>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</si>
  <si>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</si>
  <si>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</si>
  <si>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</si>
  <si>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</si>
  <si>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</si>
  <si>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</si>
  <si>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</si>
  <si>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</si>
  <si>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</si>
  <si>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</si>
  <si>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</si>
  <si>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</si>
  <si>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</si>
  <si>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</si>
  <si>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</si>
  <si>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</si>
  <si>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</si>
  <si>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</si>
  <si>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</si>
  <si>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</si>
  <si>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</si>
  <si>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</si>
  <si>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</si>
  <si>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</si>
  <si>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</si>
  <si>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</si>
  <si>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</si>
  <si>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</si>
  <si>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</si>
  <si>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</si>
  <si>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</si>
  <si>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</si>
  <si>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</si>
  <si>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</si>
  <si>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</si>
  <si>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</si>
  <si>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</si>
  <si>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</si>
  <si>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</si>
  <si>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</si>
  <si>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</si>
  <si>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</si>
  <si>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</si>
  <si>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</si>
  <si>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</si>
  <si>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</si>
  <si>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</si>
  <si>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</si>
  <si>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</si>
  <si>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</si>
  <si>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</si>
  <si>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</si>
  <si>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</si>
  <si>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</si>
  <si>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</si>
  <si>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</si>
  <si>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</si>
  <si>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</si>
  <si>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</si>
  <si>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</si>
  <si>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</si>
  <si>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</si>
  <si>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</si>
  <si>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</si>
  <si>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</si>
  <si>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</si>
  <si>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</si>
  <si>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</si>
  <si>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</si>
  <si>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</si>
  <si>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</si>
  <si>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</si>
  <si>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</si>
  <si>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</si>
  <si>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</si>
  <si>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</si>
  <si>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</si>
  <si>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</si>
  <si>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</si>
  <si>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</si>
  <si>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</si>
  <si>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</si>
  <si>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</si>
  <si>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</si>
  <si>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</si>
  <si>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</si>
  <si>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</si>
  <si>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</si>
  <si>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</si>
  <si>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</si>
  <si>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</si>
  <si>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</si>
  <si>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</si>
  <si>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</si>
  <si>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</si>
  <si>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</si>
  <si>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</si>
  <si>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</si>
  <si>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</si>
  <si>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</si>
  <si>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</si>
  <si>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</si>
  <si>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</si>
  <si>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</si>
  <si>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</si>
  <si>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</si>
  <si>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</si>
  <si>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</si>
  <si>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</si>
  <si>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</si>
  <si>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</si>
  <si>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</si>
  <si>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</si>
  <si>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</si>
  <si>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</si>
  <si>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</si>
  <si>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</si>
  <si>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</si>
  <si>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</si>
  <si>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</si>
  <si>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</si>
  <si>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</si>
  <si>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</si>
  <si>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</si>
  <si>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</si>
  <si>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</si>
  <si>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</si>
  <si>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</si>
  <si>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</si>
  <si>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</si>
  <si>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</si>
  <si>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</si>
  <si>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</si>
  <si>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</si>
  <si>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</si>
  <si>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</si>
  <si>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</si>
  <si>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</si>
  <si>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</si>
  <si>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</si>
  <si>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</si>
  <si>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</si>
  <si>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</si>
  <si>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</si>
  <si>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</si>
  <si>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</si>
  <si>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</si>
  <si>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</si>
  <si>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</si>
  <si>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</si>
  <si>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</si>
  <si>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</si>
  <si>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</si>
  <si>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</si>
  <si>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</si>
  <si>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</si>
  <si>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</si>
  <si>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</si>
  <si>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</si>
  <si>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</si>
  <si>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</si>
  <si>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</si>
  <si>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</si>
  <si>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</si>
  <si>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</si>
  <si>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</si>
  <si>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</si>
  <si>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</si>
  <si>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</si>
  <si>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</si>
  <si>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</si>
  <si>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</si>
  <si>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</si>
  <si>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</si>
  <si>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</si>
  <si>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</si>
  <si>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</si>
  <si>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</si>
  <si>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</si>
  <si>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</si>
  <si>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</si>
  <si>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</si>
  <si>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</si>
  <si>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</si>
  <si>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</si>
  <si>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</si>
  <si>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</si>
  <si>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</si>
  <si>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</si>
  <si>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</si>
  <si>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</si>
  <si>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</si>
  <si>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</si>
  <si>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</si>
  <si>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</si>
  <si>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</si>
  <si>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</si>
  <si>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</si>
  <si>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</si>
  <si>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</si>
  <si>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</si>
  <si>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</si>
  <si>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</si>
  <si>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</si>
  <si>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</si>
  <si>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</si>
  <si>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</si>
  <si>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</si>
  <si>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</si>
  <si>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</si>
  <si>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</si>
  <si>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</si>
  <si>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</si>
  <si>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</si>
  <si>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</si>
  <si>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</si>
  <si>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</si>
  <si>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</si>
  <si>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</si>
  <si>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</si>
  <si>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</si>
  <si>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</si>
  <si>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</si>
  <si>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</si>
  <si>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</si>
  <si>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</si>
  <si>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</si>
  <si>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</si>
  <si>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</si>
  <si>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</si>
  <si>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</si>
  <si>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</si>
  <si>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</si>
  <si>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</si>
  <si>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</si>
  <si>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</si>
  <si>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</si>
  <si>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</si>
  <si>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</si>
  <si>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</si>
  <si>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</si>
  <si>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</si>
  <si>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</si>
  <si>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</si>
  <si>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</si>
  <si>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</si>
  <si>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</si>
  <si>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</si>
  <si>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</si>
  <si>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</si>
  <si>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</si>
  <si>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</si>
  <si>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</si>
  <si>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</si>
  <si>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</si>
  <si>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</si>
  <si>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</si>
  <si>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</si>
  <si>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</si>
  <si>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</si>
  <si>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</si>
  <si>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</si>
  <si>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</si>
  <si>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</si>
  <si>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</si>
  <si>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</si>
  <si>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</si>
  <si>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</si>
  <si>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</si>
  <si>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</si>
  <si>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</si>
  <si>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</si>
  <si>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</si>
  <si>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</si>
  <si>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</si>
  <si>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</si>
  <si>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</si>
  <si>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</si>
  <si>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</si>
  <si>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</si>
  <si>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</si>
  <si>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</si>
  <si>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</si>
  <si>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</si>
  <si>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</si>
  <si>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</si>
  <si>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</si>
  <si>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</si>
  <si>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</si>
  <si>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</si>
  <si>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</si>
  <si>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</si>
  <si>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</si>
  <si>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</si>
  <si>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</si>
  <si>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</si>
  <si>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</si>
  <si>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</si>
  <si>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</si>
  <si>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</si>
  <si>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</si>
  <si>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</si>
  <si>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</si>
  <si>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</si>
  <si>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</si>
  <si>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</si>
  <si>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</si>
  <si>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</si>
  <si>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</si>
  <si>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</si>
  <si>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</si>
  <si>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</si>
  <si>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</si>
  <si>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</si>
  <si>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</si>
  <si>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</si>
  <si>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</si>
  <si>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</si>
  <si>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</si>
  <si>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</si>
  <si>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</si>
  <si>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</si>
  <si>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</si>
  <si>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</si>
  <si>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</si>
  <si>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</si>
  <si>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</si>
  <si>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</si>
  <si>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</si>
  <si>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</si>
  <si>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</si>
  <si>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</si>
  <si>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</si>
  <si>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</si>
  <si>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</si>
  <si>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</si>
  <si>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</si>
  <si>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</si>
  <si>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</si>
  <si>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</si>
  <si>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</si>
  <si>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</si>
  <si>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</si>
  <si>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</si>
  <si>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</si>
  <si>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</si>
  <si>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</si>
  <si>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</si>
  <si>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</si>
  <si>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</si>
  <si>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</si>
  <si>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</si>
  <si>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</si>
  <si>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</si>
  <si>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</si>
  <si>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</si>
  <si>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</si>
  <si>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</si>
  <si>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</si>
  <si>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</si>
  <si>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</si>
  <si>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</si>
  <si>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</si>
  <si>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</si>
  <si>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</si>
  <si>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</si>
  <si>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</si>
  <si>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</si>
  <si>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</si>
  <si>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</si>
  <si>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</si>
  <si>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</si>
  <si>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</si>
  <si>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</si>
  <si>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</si>
  <si>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</si>
  <si>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</si>
  <si>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</si>
  <si>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</si>
  <si>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</si>
  <si>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</si>
  <si>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</si>
  <si>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</si>
  <si>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</si>
  <si>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</si>
  <si>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</si>
  <si>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</si>
  <si>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</si>
  <si>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</si>
  <si>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</si>
  <si>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</si>
  <si>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</si>
  <si>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</si>
  <si>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</si>
  <si>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</si>
  <si>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</si>
  <si>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</si>
  <si>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</si>
  <si>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</si>
  <si>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</si>
  <si>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</si>
  <si>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</si>
  <si>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</si>
  <si>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</si>
  <si>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</si>
  <si>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</si>
  <si>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</si>
  <si>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</si>
  <si>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</si>
  <si>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</si>
  <si>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</si>
  <si>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</si>
  <si>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</si>
  <si>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</si>
  <si>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</si>
  <si>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</si>
  <si>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</si>
  <si>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</si>
  <si>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</si>
  <si>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</si>
  <si>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</si>
  <si>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</si>
  <si>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</si>
  <si>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</si>
  <si>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</si>
  <si>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</si>
  <si>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</si>
  <si>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</si>
  <si>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</si>
  <si>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</si>
  <si>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</si>
  <si>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</si>
  <si>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</si>
  <si>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</si>
  <si>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</si>
  <si>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</si>
  <si>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</si>
  <si>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</si>
  <si>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</si>
  <si>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</si>
  <si>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</si>
  <si>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</si>
  <si>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</si>
  <si>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</si>
  <si>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</si>
  <si>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</si>
  <si>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</si>
  <si>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</si>
  <si>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</si>
  <si>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</si>
  <si>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</si>
  <si>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</si>
  <si>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</si>
  <si>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</si>
  <si>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</si>
  <si>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</si>
  <si>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</si>
  <si>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</si>
  <si>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</si>
  <si>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</si>
  <si>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</si>
  <si>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</si>
  <si>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</si>
  <si>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</si>
  <si>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</si>
  <si>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</si>
  <si>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</si>
  <si>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</si>
  <si>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</si>
  <si>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</si>
  <si>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</si>
  <si>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</si>
  <si>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</si>
  <si>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</si>
  <si>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</si>
  <si>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</si>
  <si>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</si>
  <si>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</si>
  <si>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</si>
  <si>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</si>
  <si>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</si>
  <si>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</si>
  <si>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</si>
  <si>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</si>
  <si>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</si>
  <si>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</si>
  <si>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</si>
  <si>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</si>
  <si>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</si>
  <si>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</si>
  <si>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</si>
  <si>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</si>
  <si>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</si>
  <si>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</si>
  <si>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</si>
  <si>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</si>
  <si>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</si>
  <si>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</si>
  <si>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</si>
  <si>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</si>
  <si>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</si>
  <si>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</si>
  <si>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</si>
  <si>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</si>
  <si>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</si>
  <si>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</si>
  <si>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</si>
  <si>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</si>
  <si>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</si>
  <si>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</si>
  <si>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</si>
  <si>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</si>
  <si>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</si>
  <si>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</si>
  <si>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</si>
  <si>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</si>
  <si>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</si>
  <si>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</si>
  <si>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</si>
  <si>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</si>
  <si>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</si>
  <si>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</si>
  <si>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</si>
  <si>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</si>
  <si>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</si>
  <si>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</si>
  <si>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</si>
  <si>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</si>
  <si>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</si>
  <si>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</si>
  <si>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</si>
  <si>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</si>
  <si>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</si>
  <si>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</si>
  <si>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</si>
  <si>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</si>
  <si>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</si>
  <si>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</si>
  <si>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</si>
  <si>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</si>
  <si>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</si>
  <si>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</si>
  <si>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</si>
  <si>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</si>
  <si>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</si>
  <si>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</si>
  <si>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</si>
  <si>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</si>
  <si>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</si>
  <si>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</si>
  <si>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</si>
  <si>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</si>
  <si>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</si>
  <si>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</si>
  <si>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</si>
  <si>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</si>
  <si>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</si>
  <si>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</si>
  <si>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</si>
  <si>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</si>
  <si>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</si>
  <si>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</si>
  <si>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</si>
  <si>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</si>
  <si>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</si>
  <si>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</si>
  <si>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</si>
  <si>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</si>
  <si>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</si>
  <si>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</si>
  <si>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</si>
  <si>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</si>
  <si>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</si>
  <si>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</si>
  <si>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</si>
  <si>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</si>
  <si>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</si>
  <si>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</si>
  <si>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</si>
  <si>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</si>
  <si>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</si>
  <si>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</si>
  <si>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</si>
  <si>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</si>
  <si>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</si>
  <si>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</si>
  <si>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</si>
  <si>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</si>
  <si>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</si>
  <si>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</si>
  <si>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</si>
  <si>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</si>
  <si>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</si>
  <si>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</si>
  <si>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</si>
  <si>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</si>
  <si>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</si>
  <si>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</si>
  <si>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</si>
  <si>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</si>
  <si>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</si>
  <si>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</si>
  <si>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</si>
  <si>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</si>
  <si>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</si>
  <si>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</si>
  <si>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</si>
  <si>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</si>
  <si>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</si>
  <si>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</si>
  <si>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</si>
  <si>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</si>
  <si>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</si>
  <si>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</si>
  <si>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</si>
  <si>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</si>
  <si>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</si>
  <si>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</si>
  <si>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</si>
  <si>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</si>
  <si>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</si>
  <si>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</si>
  <si>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</si>
  <si>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</si>
  <si>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</si>
  <si>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</si>
  <si>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</si>
  <si>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</si>
  <si>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</si>
  <si>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</si>
  <si>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</si>
  <si>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</si>
  <si>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</si>
  <si>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</si>
  <si>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</si>
  <si>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</si>
  <si>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</si>
  <si>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</si>
  <si>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</si>
  <si>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</si>
  <si>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</si>
  <si>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</si>
  <si>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</si>
  <si>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</si>
  <si>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</si>
  <si>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</si>
  <si>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</si>
  <si>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</si>
  <si>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</si>
  <si>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</si>
  <si>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</si>
  <si>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</si>
  <si>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</si>
  <si>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</si>
  <si>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</si>
  <si>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</si>
  <si>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</si>
  <si>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</si>
  <si>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</si>
  <si>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</si>
  <si>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</si>
  <si>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</si>
  <si>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</si>
  <si>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</si>
  <si>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</si>
  <si>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</si>
  <si>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</si>
  <si>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</si>
  <si>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</si>
  <si>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</si>
  <si>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</si>
  <si>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</si>
  <si>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</si>
  <si>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</si>
  <si>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</si>
  <si>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</si>
  <si>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</si>
  <si>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</si>
  <si>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</si>
  <si>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</si>
  <si>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</si>
  <si>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</si>
  <si>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</si>
  <si>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</si>
  <si>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</si>
  <si>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</si>
  <si>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</si>
  <si>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</si>
  <si>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</si>
  <si>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</si>
  <si>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</si>
  <si>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</si>
  <si>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</si>
  <si>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</si>
  <si>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</si>
  <si>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</si>
  <si>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</si>
  <si>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</si>
  <si>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</si>
  <si>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</si>
  <si>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</si>
  <si>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</si>
  <si>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</si>
  <si>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</si>
  <si>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</si>
  <si>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</si>
  <si>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</si>
  <si>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</si>
  <si>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</si>
  <si>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</si>
  <si>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</si>
  <si>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</si>
  <si>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</si>
  <si>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</si>
  <si>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</si>
  <si>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</si>
  <si>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</si>
  <si>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</si>
  <si>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</si>
  <si>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</si>
  <si>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</si>
  <si>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</si>
  <si>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</si>
  <si>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</si>
  <si>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</si>
  <si>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</si>
  <si>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</si>
  <si>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</si>
  <si>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</si>
  <si>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</si>
  <si>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</si>
  <si>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</si>
  <si>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</si>
  <si>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</si>
  <si>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</si>
  <si>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</si>
  <si>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</si>
  <si>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</si>
  <si>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</si>
  <si>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</si>
  <si>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</si>
  <si>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</si>
  <si>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</si>
  <si>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</si>
  <si>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</si>
  <si>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</si>
  <si>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</si>
  <si>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</si>
  <si>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</si>
  <si>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</si>
  <si>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</si>
  <si>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</si>
  <si>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</si>
  <si>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</si>
  <si>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</si>
  <si>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</si>
  <si>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</si>
  <si>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</si>
  <si>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</si>
  <si>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</si>
  <si>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</si>
  <si>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</si>
  <si>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</si>
  <si>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</si>
  <si>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</si>
  <si>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</si>
  <si>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</si>
  <si>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</si>
  <si>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</si>
  <si>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</si>
  <si>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</si>
  <si>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</si>
  <si>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</si>
  <si>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</si>
  <si>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</si>
  <si>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</si>
  <si>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</si>
  <si>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</si>
  <si>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</si>
  <si>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</si>
  <si>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</si>
  <si>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</si>
  <si>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</si>
  <si>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</si>
  <si>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</si>
  <si>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</si>
  <si>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</si>
  <si>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</si>
  <si>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</si>
  <si>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</si>
  <si>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</si>
  <si>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</si>
  <si>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</si>
  <si>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</si>
  <si>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</si>
  <si>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</si>
  <si>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</si>
  <si>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</si>
  <si>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</si>
  <si>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</si>
  <si>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</si>
  <si>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</si>
  <si>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</si>
  <si>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</si>
  <si>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</si>
  <si>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</si>
  <si>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</si>
  <si>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</si>
  <si>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</si>
  <si>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</si>
  <si>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</si>
  <si>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</si>
  <si>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</si>
  <si>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</si>
  <si>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</si>
  <si>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</si>
  <si>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</si>
  <si>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</si>
  <si>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</si>
  <si>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</si>
  <si>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</si>
  <si>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</si>
  <si>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</si>
  <si>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</si>
  <si>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</si>
  <si>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</si>
  <si>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</si>
  <si>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</si>
  <si>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</si>
  <si>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</si>
  <si>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</si>
  <si>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</si>
  <si>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</si>
  <si>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</si>
  <si>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</si>
  <si>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</si>
  <si>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</si>
  <si>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</si>
  <si>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</si>
  <si>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</si>
  <si>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</si>
  <si>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</si>
  <si>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</si>
  <si>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</si>
  <si>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</si>
  <si>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</si>
  <si>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</si>
  <si>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</si>
  <si>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</si>
  <si>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</si>
  <si>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</si>
  <si>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</si>
  <si>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</si>
  <si>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</si>
  <si>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</si>
  <si>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</si>
  <si>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</si>
  <si>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</si>
  <si>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</si>
  <si>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</si>
  <si>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</si>
  <si>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</si>
  <si>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</si>
  <si>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</si>
  <si>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</si>
  <si>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</si>
  <si>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</si>
  <si>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</si>
  <si>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</si>
  <si>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</si>
  <si>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</si>
  <si>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</si>
  <si>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</si>
  <si>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</si>
  <si>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</si>
  <si>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</si>
  <si>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</si>
  <si>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</si>
  <si>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</si>
  <si>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</si>
  <si>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</si>
  <si>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</si>
  <si>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</si>
  <si>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</si>
  <si>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</si>
  <si>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</si>
  <si>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</si>
  <si>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</si>
  <si>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</si>
  <si>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</si>
  <si>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</si>
  <si>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</si>
  <si>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</si>
  <si>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</si>
  <si>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</si>
  <si>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</si>
  <si>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</si>
  <si>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</si>
  <si>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</si>
  <si>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</si>
  <si>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</si>
  <si>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</si>
  <si>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</si>
  <si>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</si>
  <si>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</si>
  <si>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</si>
  <si>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</si>
  <si>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</si>
  <si>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</si>
  <si>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</si>
  <si>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</si>
  <si>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</si>
  <si>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</si>
  <si>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</si>
  <si>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</si>
  <si>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</si>
  <si>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</si>
  <si>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</si>
  <si>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</si>
  <si>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</si>
  <si>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</si>
  <si>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</si>
  <si>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</si>
  <si>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</si>
  <si>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</si>
  <si>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</si>
  <si>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</si>
  <si>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</si>
  <si>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</si>
  <si>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</si>
  <si>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</si>
  <si>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</si>
  <si>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</si>
  <si>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</si>
  <si>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</si>
  <si>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</si>
  <si>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</si>
  <si>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</si>
  <si>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</si>
  <si>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</si>
  <si>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</si>
  <si>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</si>
  <si>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</si>
  <si>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</si>
  <si>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</si>
  <si>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</si>
  <si>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</si>
  <si>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</si>
  <si>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</si>
  <si>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</si>
  <si>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</si>
  <si>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</si>
  <si>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</si>
  <si>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</si>
  <si>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</si>
  <si>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</si>
  <si>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</si>
  <si>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</si>
  <si>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</si>
  <si>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</si>
  <si>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</si>
  <si>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</si>
  <si>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</si>
  <si>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</si>
  <si>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</si>
  <si>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</si>
  <si>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</si>
  <si>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</si>
  <si>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</si>
  <si>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</si>
  <si>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</si>
  <si>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</si>
  <si>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</si>
  <si>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</si>
  <si>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</si>
  <si>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</si>
  <si>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</si>
  <si>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</si>
  <si>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</si>
  <si>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</si>
  <si>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</si>
  <si>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</si>
  <si>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</si>
  <si>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</si>
  <si>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</si>
  <si>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</si>
  <si>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</si>
  <si>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</si>
  <si>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</si>
  <si>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</si>
  <si>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</si>
  <si>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</si>
  <si>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</si>
  <si>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</si>
  <si>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</si>
  <si>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</si>
  <si>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</si>
  <si>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</si>
  <si>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</si>
  <si>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</si>
  <si>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</si>
  <si>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</si>
  <si>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</si>
  <si>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</si>
  <si>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</si>
  <si>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</si>
  <si>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</si>
  <si>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</si>
  <si>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</si>
  <si>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</si>
  <si>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</si>
  <si>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</si>
  <si>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</si>
  <si>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</si>
  <si>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</si>
  <si>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</si>
  <si>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</si>
  <si>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</si>
  <si>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</si>
  <si>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</si>
  <si>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</si>
  <si>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</si>
  <si>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</si>
  <si>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</si>
  <si>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</si>
  <si>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</si>
  <si>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</si>
  <si>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</si>
  <si>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</si>
  <si>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</si>
  <si>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</si>
  <si>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</si>
  <si>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</si>
  <si>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</si>
  <si>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</si>
  <si>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</si>
  <si>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</si>
  <si>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</si>
  <si>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</si>
  <si>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</si>
  <si>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</si>
  <si>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</si>
  <si>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</si>
  <si>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</si>
  <si>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</si>
  <si>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</si>
  <si>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</si>
  <si>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</si>
  <si>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</si>
  <si>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</si>
  <si>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</si>
  <si>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</si>
  <si>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</si>
  <si>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</si>
  <si>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</si>
  <si>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</si>
  <si>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</si>
  <si>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</si>
  <si>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</si>
  <si>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</si>
  <si>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</si>
  <si>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</si>
  <si>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</si>
  <si>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</si>
  <si>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</si>
  <si>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</si>
  <si>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</si>
  <si>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</si>
  <si>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</si>
  <si>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</si>
  <si>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</si>
  <si>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</si>
  <si>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</si>
  <si>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</si>
  <si>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</si>
  <si>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</si>
  <si>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</si>
  <si>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</si>
  <si>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</si>
  <si>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</si>
  <si>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</si>
  <si>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</si>
  <si>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</si>
  <si>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</si>
  <si>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</si>
  <si>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</si>
  <si>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</si>
  <si>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</si>
  <si>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</si>
  <si>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</si>
  <si>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</si>
  <si>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</si>
  <si>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</si>
  <si>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</si>
  <si>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</si>
  <si>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</si>
  <si>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</si>
  <si>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</si>
  <si>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</si>
  <si>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</si>
  <si>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</si>
  <si>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</si>
  <si>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</si>
  <si>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</si>
  <si>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</si>
  <si>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</si>
  <si>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</si>
  <si>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</si>
  <si>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</si>
  <si>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</si>
  <si>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</si>
  <si>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</si>
  <si>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</si>
  <si>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</si>
  <si>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</si>
  <si>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</si>
  <si>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</si>
  <si>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</si>
  <si>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</si>
  <si>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</si>
  <si>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</si>
  <si>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</si>
  <si>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</si>
  <si>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</si>
  <si>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</si>
  <si>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</si>
  <si>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</si>
  <si>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</si>
  <si>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</si>
  <si>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</si>
  <si>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</si>
  <si>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</si>
  <si>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</si>
  <si>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</si>
  <si>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</si>
  <si>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</si>
  <si>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</si>
  <si>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</si>
  <si>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</si>
  <si>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</si>
  <si>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</si>
  <si>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</si>
  <si>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</si>
  <si>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</si>
  <si>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</si>
  <si>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</si>
  <si>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</si>
  <si>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</si>
  <si>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</si>
  <si>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</si>
  <si>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</si>
  <si>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</si>
  <si>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</si>
  <si>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</si>
  <si>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</si>
  <si>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</si>
  <si>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</si>
  <si>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</si>
  <si>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</si>
  <si>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</si>
  <si>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</si>
  <si>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</si>
  <si>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</si>
  <si>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</si>
  <si>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</si>
  <si>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</si>
  <si>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</si>
  <si>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</si>
  <si>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</si>
  <si>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</si>
  <si>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</si>
  <si>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</si>
  <si>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</si>
  <si>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</si>
  <si>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</si>
  <si>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</si>
  <si>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</si>
  <si>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</si>
  <si>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</si>
  <si>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</si>
  <si>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</si>
  <si>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</si>
  <si>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</si>
  <si>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</si>
  <si>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</si>
  <si>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</si>
  <si>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</si>
  <si>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</si>
  <si>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</si>
  <si>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</si>
  <si>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</si>
  <si>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</si>
  <si>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</si>
  <si>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</si>
  <si>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</si>
  <si>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</si>
  <si>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</si>
  <si>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</si>
  <si>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</si>
  <si>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</si>
  <si>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</si>
  <si>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</si>
  <si>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</si>
  <si>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</si>
  <si>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</si>
  <si>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</si>
  <si>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</si>
  <si>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</si>
  <si>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</si>
  <si>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</si>
  <si>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</si>
  <si>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</si>
  <si>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</si>
  <si>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</si>
  <si>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</si>
  <si>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</si>
  <si>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</si>
  <si>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</si>
  <si>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</si>
  <si>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</si>
  <si>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</si>
  <si>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</si>
  <si>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</si>
  <si>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</si>
  <si>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</si>
  <si>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</si>
  <si>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</si>
  <si>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</si>
  <si>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</si>
  <si>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</si>
  <si>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</si>
  <si>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</si>
  <si>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</si>
  <si>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</si>
  <si>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</si>
  <si>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</si>
  <si>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</si>
  <si>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</si>
  <si>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</si>
  <si>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</si>
  <si>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</si>
  <si>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</si>
  <si>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</si>
  <si>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</si>
  <si>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</si>
  <si>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</si>
  <si>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</si>
  <si>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</si>
  <si>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</si>
  <si>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</si>
  <si>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</si>
  <si>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</si>
  <si>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</si>
  <si>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</si>
  <si>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</si>
  <si>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</si>
  <si>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</si>
  <si>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</si>
  <si>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</si>
  <si>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</si>
  <si>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</si>
  <si>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</si>
  <si>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</si>
  <si>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</si>
  <si>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</si>
  <si>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</si>
  <si>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</si>
  <si>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</si>
  <si>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</si>
  <si>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</si>
  <si>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</si>
  <si>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</si>
  <si>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</si>
  <si>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</si>
  <si>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</si>
  <si>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</si>
  <si>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</si>
  <si>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</si>
  <si>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</si>
  <si>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</si>
  <si>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</si>
  <si>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</si>
  <si>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</si>
  <si>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</si>
  <si>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</si>
  <si>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</si>
  <si>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</si>
  <si>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</si>
  <si>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</si>
  <si>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</si>
  <si>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</si>
  <si>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</si>
  <si>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</si>
  <si>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</si>
  <si>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</si>
  <si>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</si>
  <si>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</si>
  <si>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</si>
  <si>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</si>
  <si>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</si>
  <si>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</si>
  <si>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</si>
  <si>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</si>
  <si>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</si>
  <si>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</si>
  <si>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</si>
  <si>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</si>
  <si>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</si>
  <si>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</si>
  <si>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</si>
  <si>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</si>
  <si>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</si>
  <si>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</si>
  <si>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</si>
  <si>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</si>
  <si>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</si>
  <si>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</si>
  <si>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</si>
  <si>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</si>
  <si>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</si>
  <si>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</si>
  <si>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</si>
  <si>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</si>
  <si>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</si>
  <si>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</si>
  <si>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</si>
  <si>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</si>
  <si>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</si>
  <si>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</si>
  <si>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</si>
  <si>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</si>
  <si>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</si>
  <si>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</si>
  <si>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</si>
  <si>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</si>
  <si>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</si>
  <si>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</si>
  <si>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</si>
  <si>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</si>
  <si>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</si>
  <si>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</si>
  <si>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</si>
  <si>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</si>
  <si>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</si>
  <si>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</si>
  <si>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</si>
  <si>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</si>
  <si>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</si>
  <si>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</si>
  <si>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</si>
  <si>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</si>
  <si>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</si>
  <si>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</si>
  <si>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</si>
  <si>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</si>
  <si>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</si>
  <si>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</si>
  <si>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</si>
  <si>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</si>
  <si>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</si>
  <si>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</si>
  <si>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</si>
  <si>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</si>
  <si>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</si>
  <si>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</si>
  <si>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</si>
  <si>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</si>
  <si>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</si>
  <si>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</si>
  <si>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</si>
  <si>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</si>
  <si>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</si>
  <si>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</si>
  <si>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</si>
  <si>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</si>
  <si>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</si>
  <si>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</si>
  <si>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</si>
  <si>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</si>
  <si>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</si>
  <si>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</si>
  <si>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</si>
  <si>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</si>
  <si>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</si>
  <si>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</si>
  <si>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</si>
  <si>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</si>
  <si>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</si>
  <si>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</si>
  <si>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</si>
  <si>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</si>
  <si>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</si>
  <si>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</si>
  <si>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</si>
  <si>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</si>
  <si>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</si>
  <si>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</si>
  <si>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</si>
  <si>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</si>
  <si>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</si>
  <si>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</si>
  <si>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</si>
  <si>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</si>
  <si>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</si>
  <si>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</si>
  <si>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</si>
  <si>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</si>
  <si>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</si>
  <si>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</si>
  <si>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</si>
  <si>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</si>
  <si>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</si>
  <si>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</si>
  <si>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</si>
  <si>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</si>
  <si>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</si>
  <si>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</si>
  <si>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</si>
  <si>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</si>
  <si>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</si>
  <si>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</si>
  <si>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</si>
  <si>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</si>
  <si>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</si>
  <si>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</si>
  <si>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</si>
  <si>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</si>
  <si>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</si>
  <si>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</si>
  <si>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</si>
  <si>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</si>
  <si>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</si>
  <si>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</si>
  <si>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</si>
  <si>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</si>
  <si>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</si>
  <si>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</si>
  <si>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</si>
  <si>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</si>
  <si>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</si>
  <si>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</si>
  <si>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</si>
  <si>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</si>
  <si>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</si>
  <si>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</si>
  <si>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</si>
  <si>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</si>
  <si>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</si>
  <si>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</si>
  <si>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</si>
  <si>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</si>
  <si>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</si>
  <si>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</si>
  <si>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</si>
  <si>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</si>
  <si>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</si>
  <si>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</si>
  <si>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</si>
  <si>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</si>
  <si>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</si>
  <si>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</si>
  <si>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</si>
  <si>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</si>
  <si>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</si>
  <si>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</si>
  <si>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</si>
  <si>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</si>
  <si>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</si>
  <si>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</si>
  <si>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</si>
  <si>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</si>
  <si>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</si>
  <si>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</si>
  <si>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</si>
  <si>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</si>
  <si>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</si>
  <si>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</si>
  <si>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</si>
  <si>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</si>
  <si>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</si>
  <si>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</si>
  <si>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</si>
  <si>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</si>
  <si>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</si>
  <si>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</si>
  <si>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</si>
  <si>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</si>
  <si>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</si>
  <si>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</si>
  <si>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</si>
  <si>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</si>
  <si>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</si>
  <si>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</si>
  <si>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</si>
  <si>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</si>
  <si>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</si>
  <si>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</si>
  <si>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</si>
  <si>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</si>
  <si>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</si>
  <si>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</si>
  <si>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</si>
  <si>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</si>
  <si>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</si>
  <si>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</si>
  <si>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</si>
  <si>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</si>
  <si>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</si>
  <si>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</si>
  <si>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</si>
  <si>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</si>
  <si>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</si>
  <si>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</si>
  <si>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</si>
  <si>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</si>
  <si>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</si>
  <si>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</si>
  <si>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</si>
  <si>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</si>
  <si>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</si>
  <si>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</si>
  <si>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</si>
  <si>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</si>
  <si>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</si>
  <si>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</si>
  <si>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</si>
  <si>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</si>
  <si>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</si>
  <si>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</si>
  <si>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</si>
  <si>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</si>
  <si>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</si>
  <si>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</si>
  <si>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</si>
  <si>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</si>
  <si>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</si>
  <si>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</si>
  <si>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</si>
  <si>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</si>
  <si>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</si>
  <si>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</si>
  <si>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</si>
  <si>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</si>
  <si>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</si>
  <si>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</si>
  <si>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</si>
  <si>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</si>
  <si>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</si>
  <si>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</si>
  <si>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</si>
  <si>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</si>
  <si>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</si>
  <si>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</si>
  <si>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</si>
  <si>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</si>
  <si>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</si>
  <si>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</si>
  <si>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</si>
  <si>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</si>
  <si>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</si>
  <si>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</si>
  <si>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</si>
  <si>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</si>
  <si>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</si>
  <si>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</si>
  <si>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</si>
  <si>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</si>
  <si>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</si>
  <si>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</si>
  <si>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</si>
  <si>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</si>
  <si>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</si>
  <si>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</si>
  <si>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</si>
  <si>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</si>
  <si>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</si>
  <si>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</si>
  <si>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</si>
  <si>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</si>
  <si>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</si>
  <si>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</si>
  <si>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</si>
  <si>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</si>
  <si>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</si>
  <si>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</si>
  <si>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</si>
  <si>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</si>
  <si>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</si>
  <si>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</si>
  <si>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</si>
  <si>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</si>
  <si>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</si>
  <si>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</si>
  <si>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</si>
  <si>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</si>
  <si>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</si>
  <si>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</si>
  <si>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</si>
  <si>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</si>
  <si>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</si>
  <si>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</si>
  <si>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</si>
  <si>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</si>
  <si>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</si>
  <si>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</si>
  <si>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</si>
  <si>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</si>
  <si>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</si>
  <si>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</si>
  <si>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</si>
  <si>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</si>
  <si>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</si>
  <si>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</si>
  <si>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</si>
  <si>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</si>
  <si>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</si>
  <si>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</si>
  <si>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</si>
  <si>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</si>
  <si>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</si>
  <si>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</si>
  <si>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</si>
  <si>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</si>
  <si>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</si>
  <si>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</si>
  <si>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</si>
  <si>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</si>
  <si>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</si>
  <si>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</si>
  <si>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</si>
  <si>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</si>
  <si>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</si>
  <si>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</si>
  <si>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</si>
  <si>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</si>
  <si>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</si>
  <si>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</si>
  <si>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</si>
  <si>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</si>
  <si>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</si>
  <si>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</si>
  <si>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</si>
  <si>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</si>
  <si>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</si>
  <si>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</si>
  <si>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</si>
  <si>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</si>
  <si>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</si>
  <si>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</si>
  <si>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</si>
  <si>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</si>
  <si>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</si>
  <si>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</si>
  <si>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</si>
  <si>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</si>
  <si>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</si>
  <si>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</si>
  <si>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</si>
  <si>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</si>
  <si>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</si>
  <si>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</si>
  <si>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</si>
  <si>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</si>
  <si>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</si>
  <si>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</si>
  <si>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</si>
  <si>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</si>
  <si>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</si>
  <si>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</si>
  <si>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</si>
  <si>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</si>
  <si>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</si>
  <si>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</si>
  <si>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</si>
  <si>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</si>
  <si>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</si>
  <si>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</si>
  <si>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</si>
  <si>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</si>
  <si>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</si>
  <si>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</si>
  <si>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</si>
  <si>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</si>
  <si>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</si>
  <si>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</si>
  <si>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</si>
  <si>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</si>
  <si>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</si>
  <si>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</si>
  <si>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</si>
  <si>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</si>
  <si>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</si>
  <si>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</si>
  <si>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</si>
  <si>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</si>
  <si>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</si>
  <si>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</si>
  <si>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</si>
  <si>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</si>
  <si>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</si>
  <si>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</si>
  <si>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</si>
  <si>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</si>
  <si>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</si>
  <si>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</si>
  <si>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</si>
  <si>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</si>
  <si>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</si>
  <si>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</si>
  <si>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</si>
  <si>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</si>
  <si>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</si>
  <si>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</si>
  <si>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</si>
  <si>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</si>
  <si>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</si>
  <si>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</si>
  <si>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</si>
  <si>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</si>
  <si>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</si>
  <si>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</si>
  <si>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</si>
  <si>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</si>
  <si>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</si>
  <si>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</si>
  <si>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</si>
  <si>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</si>
  <si>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</si>
  <si>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</si>
  <si>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</si>
  <si>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</si>
  <si>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</si>
  <si>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</si>
  <si>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</si>
  <si>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</si>
  <si>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</si>
  <si>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</si>
  <si>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</si>
  <si>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</si>
  <si>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</si>
  <si>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</si>
  <si>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</si>
  <si>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</si>
  <si>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</si>
  <si>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</si>
  <si>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</si>
  <si>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</si>
  <si>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</si>
  <si>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</si>
  <si>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</si>
  <si>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</si>
  <si>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</si>
  <si>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</si>
  <si>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</si>
  <si>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</si>
  <si>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</si>
  <si>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</si>
  <si>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</si>
  <si>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</si>
  <si>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</si>
  <si>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</si>
  <si>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</si>
  <si>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</si>
  <si>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</si>
  <si>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</si>
  <si>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</si>
  <si>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</si>
  <si>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</si>
  <si>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</si>
  <si>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</si>
  <si>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</si>
  <si>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</si>
  <si>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</si>
  <si>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</si>
  <si>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</si>
  <si>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</si>
  <si>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</si>
  <si>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</si>
  <si>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</si>
  <si>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</si>
  <si>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</si>
  <si>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</si>
  <si>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</si>
  <si>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</si>
  <si>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</si>
  <si>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</si>
  <si>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</si>
  <si>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</si>
  <si>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</si>
  <si>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</si>
  <si>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</si>
  <si>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</si>
  <si>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</si>
  <si>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</si>
  <si>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</si>
  <si>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</si>
  <si>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</si>
  <si>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</si>
  <si>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</si>
  <si>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</si>
  <si>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</si>
  <si>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</si>
  <si>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</si>
  <si>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</si>
  <si>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</si>
  <si>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</si>
  <si>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</si>
  <si>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</si>
  <si>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</si>
  <si>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</si>
  <si>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</si>
  <si>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</si>
  <si>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</si>
  <si>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</si>
  <si>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</si>
  <si>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</si>
  <si>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</si>
  <si>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</si>
  <si>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</si>
  <si>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</si>
  <si>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</si>
  <si>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</si>
  <si>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</si>
  <si>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</si>
  <si>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</si>
  <si>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</si>
  <si>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</si>
  <si>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</si>
  <si>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</si>
  <si>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</si>
  <si>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</si>
  <si>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</si>
  <si>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</si>
  <si>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</si>
  <si>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</si>
  <si>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</si>
  <si>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</si>
  <si>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</si>
  <si>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</si>
  <si>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</si>
  <si>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</si>
  <si>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</si>
  <si>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</si>
  <si>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</si>
  <si>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</si>
  <si>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</si>
  <si>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</si>
  <si>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</si>
  <si>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</si>
  <si>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</si>
  <si>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</si>
  <si>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</si>
  <si>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</si>
  <si>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</si>
  <si>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</si>
  <si>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</si>
  <si>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</si>
  <si>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</si>
  <si>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</si>
  <si>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</si>
  <si>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</si>
  <si>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</si>
  <si>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</si>
  <si>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</si>
  <si>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</si>
  <si>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</si>
  <si>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</si>
  <si>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</si>
  <si>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</si>
  <si>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</si>
  <si>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</si>
  <si>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</si>
  <si>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</si>
  <si>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</si>
  <si>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</si>
  <si>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</si>
  <si>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</si>
  <si>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</si>
  <si>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</si>
  <si>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</si>
  <si>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</si>
  <si>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</si>
  <si>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</si>
  <si>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</si>
  <si>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</si>
  <si>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</si>
  <si>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</si>
  <si>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</si>
  <si>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</si>
  <si>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</si>
  <si>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</si>
  <si>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</si>
  <si>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</si>
  <si>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</si>
  <si>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</si>
  <si>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</si>
  <si>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</si>
  <si>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</si>
  <si>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</si>
  <si>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</si>
  <si>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</si>
  <si>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</si>
  <si>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</si>
  <si>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</si>
  <si>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</si>
  <si>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</si>
  <si>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</si>
  <si>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</si>
  <si>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</si>
  <si>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</si>
  <si>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</si>
  <si>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</si>
  <si>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</si>
  <si>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</si>
  <si>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</si>
  <si>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</si>
  <si>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</si>
  <si>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</si>
  <si>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</si>
  <si>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</si>
  <si>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</si>
  <si>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</si>
  <si>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</si>
  <si>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</si>
  <si>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</si>
  <si>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</si>
  <si>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</si>
  <si>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</si>
  <si>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</si>
  <si>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</si>
  <si>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</si>
  <si>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</si>
  <si>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</si>
  <si>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</si>
  <si>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</si>
  <si>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</si>
  <si>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</si>
  <si>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</si>
  <si>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</si>
  <si>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</si>
  <si>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</si>
  <si>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</si>
  <si>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</si>
  <si>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</si>
  <si>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</si>
  <si>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</si>
  <si>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</si>
  <si>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</si>
  <si>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</si>
  <si>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</si>
  <si>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</si>
  <si>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</si>
  <si>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</si>
  <si>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</si>
  <si>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</si>
  <si>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</si>
  <si>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</si>
  <si>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</si>
  <si>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</si>
  <si>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</si>
  <si>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</si>
  <si>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</si>
  <si>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</si>
  <si>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</si>
  <si>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</si>
  <si>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</si>
  <si>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</si>
  <si>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</si>
  <si>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</si>
  <si>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</si>
  <si>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</si>
  <si>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</si>
  <si>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</si>
  <si>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</si>
  <si>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</si>
  <si>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</si>
  <si>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</si>
  <si>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</si>
  <si>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</si>
  <si>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</si>
  <si>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</si>
  <si>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</si>
  <si>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</si>
  <si>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</si>
  <si>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</si>
  <si>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</si>
  <si>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</si>
  <si>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</si>
  <si>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</si>
  <si>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</si>
  <si>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</si>
  <si>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</si>
  <si>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</si>
  <si>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</si>
  <si>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</si>
  <si>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</si>
  <si>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</si>
  <si>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</si>
  <si>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</si>
  <si>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</si>
  <si>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</si>
  <si>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</si>
  <si>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</si>
  <si>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</si>
  <si>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</si>
  <si>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</si>
  <si>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</si>
  <si>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</si>
  <si>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</si>
  <si>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</si>
  <si>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</si>
  <si>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</si>
  <si>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</si>
  <si>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</si>
  <si>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</si>
  <si>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</si>
  <si>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</si>
  <si>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</si>
  <si>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</si>
  <si>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</si>
  <si>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</si>
  <si>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</si>
  <si>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</si>
  <si>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</si>
  <si>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</si>
  <si>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</si>
  <si>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</si>
  <si>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</si>
  <si>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</si>
  <si>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</si>
  <si>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</si>
  <si>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</si>
  <si>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</si>
  <si>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</si>
  <si>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</si>
  <si>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</si>
  <si>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</si>
  <si>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</si>
  <si>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</si>
  <si>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</si>
  <si>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</si>
  <si>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</si>
  <si>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</si>
  <si>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</si>
  <si>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</si>
  <si>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</si>
  <si>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</si>
  <si>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</si>
  <si>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</si>
  <si>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</si>
  <si>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</si>
  <si>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</si>
  <si>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</si>
  <si>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</si>
  <si>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</si>
  <si>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</si>
  <si>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</si>
  <si>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</si>
  <si>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</si>
  <si>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</si>
  <si>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</si>
  <si>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</si>
  <si>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</si>
  <si>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</si>
  <si>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</si>
  <si>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</si>
  <si>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</si>
  <si>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</si>
  <si>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</si>
  <si>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</si>
  <si>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</si>
  <si>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</si>
  <si>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</si>
  <si>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</si>
  <si>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</si>
  <si>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</si>
  <si>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</si>
  <si>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</si>
  <si>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</si>
  <si>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</si>
  <si>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</si>
  <si>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</si>
  <si>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</si>
  <si>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</si>
  <si>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</si>
  <si>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</si>
  <si>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</si>
  <si>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</si>
  <si>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</si>
  <si>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</si>
  <si>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</si>
  <si>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</si>
  <si>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</si>
  <si>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</si>
  <si>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</si>
  <si>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</si>
  <si>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</si>
  <si>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</si>
  <si>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</si>
  <si>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</si>
  <si>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</si>
  <si>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</si>
  <si>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</si>
  <si>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</si>
  <si>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</si>
  <si>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</si>
  <si>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</si>
  <si>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</si>
  <si>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</si>
  <si>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</si>
  <si>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</si>
  <si>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</si>
  <si>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</si>
  <si>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</si>
  <si>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</si>
  <si>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</si>
  <si>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</si>
  <si>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</si>
  <si>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</si>
  <si>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</si>
  <si>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</si>
  <si>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</si>
  <si>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</si>
  <si>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</si>
  <si>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</si>
  <si>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</si>
  <si>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</si>
  <si>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</si>
  <si>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</si>
  <si>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</si>
  <si>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</si>
  <si>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</si>
  <si>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</si>
  <si>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</si>
  <si>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</si>
  <si>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</si>
  <si>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</si>
  <si>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</si>
  <si>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</si>
  <si>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</si>
  <si>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</si>
  <si>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</si>
  <si>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</si>
  <si>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</si>
  <si>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</si>
  <si>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</si>
  <si>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</si>
  <si>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</si>
  <si>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</si>
  <si>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</si>
  <si>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</si>
  <si>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</si>
  <si>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</si>
  <si>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</si>
  <si>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</si>
  <si>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</si>
  <si>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</si>
  <si>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</si>
  <si>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</si>
  <si>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</si>
  <si>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</si>
  <si>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</si>
  <si>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</si>
  <si>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</si>
  <si>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</si>
  <si>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</si>
  <si>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</si>
  <si>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</si>
  <si>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</si>
  <si>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</si>
  <si>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</si>
  <si>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</si>
  <si>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</si>
  <si>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</si>
  <si>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</si>
  <si>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</si>
  <si>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</si>
  <si>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</si>
  <si>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</si>
  <si>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</si>
  <si>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</si>
  <si>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</si>
  <si>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</si>
  <si>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</si>
  <si>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</si>
  <si>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</si>
  <si>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</si>
  <si>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</si>
  <si>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</si>
  <si>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</si>
  <si>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</si>
  <si>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</si>
  <si>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</si>
  <si>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</si>
  <si>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</si>
  <si>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</si>
  <si>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</si>
  <si>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</si>
  <si>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</si>
  <si>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</si>
  <si>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</si>
  <si>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</si>
  <si>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</si>
  <si>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</si>
  <si>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</si>
  <si>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</si>
  <si>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</si>
  <si>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</si>
  <si>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</si>
  <si>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</si>
  <si>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</si>
  <si>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</si>
  <si>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</si>
  <si>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</si>
  <si>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</si>
  <si>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</si>
  <si>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</si>
  <si>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</si>
  <si>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</si>
  <si>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</si>
  <si>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</si>
  <si>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</si>
  <si>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</si>
  <si>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</si>
  <si>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</si>
  <si>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</si>
  <si>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</si>
  <si>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</si>
  <si>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</si>
  <si>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</si>
  <si>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</si>
  <si>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</si>
  <si>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</si>
  <si>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</si>
  <si>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</si>
  <si>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</si>
  <si>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</si>
  <si>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</si>
  <si>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</si>
  <si>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</si>
  <si>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</si>
  <si>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</si>
  <si>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</si>
  <si>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</si>
  <si>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</si>
  <si>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</si>
  <si>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</si>
  <si>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</si>
  <si>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</si>
  <si>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</si>
  <si>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</si>
  <si>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</si>
  <si>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</si>
  <si>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</si>
  <si>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</si>
  <si>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</si>
  <si>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</si>
  <si>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</si>
  <si>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</si>
  <si>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</si>
  <si>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</si>
  <si>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</si>
  <si>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</si>
  <si>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</si>
  <si>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</si>
  <si>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</si>
  <si>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</si>
  <si>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</si>
  <si>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</si>
  <si>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</si>
  <si>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</si>
  <si>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</si>
  <si>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</si>
  <si>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</si>
  <si>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</si>
  <si>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</si>
  <si>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</si>
  <si>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</si>
  <si>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</si>
  <si>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</si>
  <si>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</si>
  <si>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</si>
  <si>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</si>
  <si>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</si>
  <si>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</si>
  <si>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</si>
  <si>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</si>
  <si>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</si>
  <si>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</si>
  <si>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</si>
  <si>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</si>
  <si>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</si>
  <si>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</si>
  <si>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</si>
  <si>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</si>
  <si>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</si>
  <si>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</si>
  <si>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</si>
  <si>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</si>
  <si>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</si>
  <si>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</si>
  <si>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</si>
  <si>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</si>
  <si>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</si>
  <si>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</si>
  <si>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</si>
  <si>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</si>
  <si>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</si>
  <si>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</si>
  <si>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</si>
  <si>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</si>
  <si>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</si>
  <si>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</si>
  <si>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</si>
  <si>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</si>
  <si>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</si>
  <si>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</si>
  <si>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</si>
  <si>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</si>
  <si>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</si>
  <si>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</si>
  <si>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</si>
  <si>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</si>
  <si>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</si>
  <si>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</si>
  <si>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</si>
  <si>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</si>
  <si>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</si>
  <si>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</si>
  <si>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</si>
  <si>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</si>
  <si>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</si>
  <si>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</si>
  <si>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</si>
  <si>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</si>
  <si>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</si>
  <si>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</si>
  <si>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</si>
  <si>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</si>
  <si>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</si>
  <si>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</si>
  <si>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</si>
  <si>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</si>
  <si>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</si>
  <si>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</si>
  <si>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</si>
  <si>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</si>
  <si>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</si>
  <si>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</si>
  <si>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</si>
  <si>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</si>
  <si>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</si>
  <si>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</si>
  <si>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</si>
  <si>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</si>
  <si>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</si>
  <si>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</si>
  <si>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</si>
  <si>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</si>
  <si>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</si>
  <si>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</si>
  <si>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</si>
  <si>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</si>
  <si>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</si>
  <si>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</si>
  <si>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</si>
  <si>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</si>
  <si>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</si>
  <si>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</si>
  <si>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</si>
  <si>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</si>
  <si>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</si>
  <si>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</si>
  <si>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</si>
  <si>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</si>
  <si>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</si>
  <si>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</si>
  <si>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</si>
  <si>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</si>
  <si>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</si>
  <si>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</si>
  <si>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</si>
  <si>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</si>
  <si>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</si>
  <si>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</si>
  <si>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</si>
  <si>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</si>
  <si>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</si>
  <si>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</si>
  <si>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</si>
  <si>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</si>
  <si>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</si>
  <si>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</si>
  <si>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</si>
  <si>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</si>
  <si>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</si>
  <si>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</si>
  <si>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</si>
  <si>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</si>
  <si>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</si>
  <si>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</si>
  <si>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</si>
  <si>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</si>
  <si>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</si>
  <si>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</si>
  <si>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</si>
  <si>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</si>
  <si>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</si>
  <si>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</si>
  <si>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</si>
  <si>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</si>
  <si>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</si>
  <si>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</si>
  <si>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</si>
  <si>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</si>
  <si>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</si>
  <si>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</si>
  <si>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</si>
  <si>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</si>
  <si>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</si>
  <si>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</si>
  <si>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</si>
  <si>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</si>
  <si>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</si>
  <si>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</si>
  <si>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</si>
  <si>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</si>
  <si>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</si>
  <si>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</si>
  <si>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</si>
  <si>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</si>
  <si>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</si>
  <si>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</si>
  <si>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</si>
  <si>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</si>
  <si>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</si>
  <si>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</si>
  <si>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</si>
  <si>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</si>
  <si>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</si>
  <si>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</si>
  <si>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</si>
  <si>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</si>
  <si>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</si>
  <si>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</si>
  <si>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</si>
  <si>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</si>
  <si>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</si>
  <si>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</si>
  <si>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</si>
  <si>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</si>
  <si>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</si>
  <si>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</si>
  <si>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</si>
  <si>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</si>
  <si>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</si>
  <si>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</si>
  <si>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</si>
  <si>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</si>
  <si>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</si>
  <si>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</si>
  <si>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</si>
  <si>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</si>
  <si>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</si>
  <si>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</si>
  <si>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</si>
  <si>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</si>
  <si>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</si>
  <si>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</si>
  <si>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</si>
  <si>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</si>
  <si>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</si>
  <si>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</si>
  <si>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</si>
  <si>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</si>
  <si>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</si>
  <si>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</si>
  <si>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</si>
  <si>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</si>
  <si>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</si>
  <si>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</si>
  <si>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</si>
  <si>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</si>
  <si>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</si>
  <si>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</si>
  <si>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</si>
  <si>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</si>
  <si>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</si>
  <si>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</si>
  <si>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</si>
  <si>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</si>
  <si>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</si>
  <si>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</si>
  <si>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</si>
  <si>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</si>
  <si>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</si>
  <si>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</si>
  <si>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</si>
  <si>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</si>
  <si>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</si>
  <si>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</si>
  <si>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</si>
  <si>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</si>
  <si>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</si>
  <si>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</si>
  <si>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</si>
  <si>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</si>
  <si>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</si>
  <si>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</si>
  <si>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</si>
  <si>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</si>
  <si>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</si>
  <si>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</si>
  <si>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</si>
  <si>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</si>
  <si>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</si>
  <si>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</si>
  <si>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</si>
  <si>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</si>
  <si>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</si>
  <si>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</si>
  <si>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</si>
  <si>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</si>
  <si>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</si>
  <si>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</si>
  <si>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</si>
  <si>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</si>
  <si>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</si>
  <si>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</si>
  <si>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</si>
  <si>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</si>
  <si>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</si>
  <si>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</si>
  <si>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</si>
  <si>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</si>
  <si>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</si>
  <si>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</si>
  <si>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</si>
  <si>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</si>
  <si>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</si>
  <si>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</si>
  <si>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</si>
  <si>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</si>
  <si>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</si>
  <si>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</si>
  <si>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</si>
  <si>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</si>
  <si>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</si>
  <si>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</si>
  <si>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</si>
  <si>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</si>
  <si>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</si>
  <si>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</si>
  <si>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</si>
  <si>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</si>
  <si>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</si>
  <si>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</si>
  <si>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</si>
  <si>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</si>
  <si>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</si>
  <si>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</si>
  <si>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</si>
  <si>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</si>
  <si>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</si>
  <si>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</si>
  <si>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</si>
  <si>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</si>
  <si>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</si>
  <si>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</si>
  <si>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</si>
  <si>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</si>
  <si>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</si>
  <si>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</si>
  <si>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</si>
  <si>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</si>
  <si>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</si>
  <si>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</si>
  <si>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</si>
  <si>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</si>
  <si>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</si>
  <si>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</si>
  <si>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</si>
  <si>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</si>
  <si>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</si>
  <si>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</si>
  <si>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</si>
  <si>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</si>
  <si>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</si>
  <si>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</si>
  <si>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</si>
  <si>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</si>
  <si>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</si>
  <si>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</si>
  <si>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</si>
  <si>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</si>
  <si>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</si>
  <si>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</si>
  <si>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</si>
  <si>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</si>
  <si>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</si>
  <si>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</si>
  <si>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</si>
  <si>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</si>
  <si>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</si>
  <si>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</si>
  <si>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</si>
  <si>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</si>
  <si>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</si>
  <si>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</si>
  <si>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</si>
  <si>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</si>
  <si>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</si>
  <si>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</si>
  <si>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</si>
  <si>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</si>
  <si>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</si>
  <si>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</si>
  <si>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</si>
  <si>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</si>
  <si>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</si>
  <si>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</si>
  <si>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</si>
  <si>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</si>
  <si>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</si>
  <si>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</si>
  <si>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</si>
  <si>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</si>
  <si>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</si>
  <si>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</si>
  <si>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</si>
  <si>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</si>
  <si>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</si>
  <si>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</si>
  <si>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</si>
  <si>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</si>
  <si>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</si>
  <si>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</si>
  <si>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</si>
  <si>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</si>
  <si>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</si>
  <si>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</si>
  <si>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</si>
  <si>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</si>
  <si>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</si>
  <si>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</si>
  <si>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</si>
  <si>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</si>
  <si>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</si>
  <si>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</si>
  <si>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</si>
  <si>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</si>
  <si>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</si>
  <si>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</si>
  <si>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</si>
  <si>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</si>
  <si>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</si>
  <si>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</si>
  <si>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</si>
  <si>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</si>
  <si>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</si>
  <si>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</si>
  <si>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</si>
  <si>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</si>
  <si>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</si>
  <si>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</si>
  <si>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</si>
  <si>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</si>
  <si>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</si>
  <si>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</si>
  <si>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</si>
  <si>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</si>
  <si>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</si>
  <si>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</si>
  <si>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</si>
  <si>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</si>
  <si>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</si>
  <si>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</si>
  <si>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</si>
  <si>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</si>
  <si>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</si>
  <si>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</si>
  <si>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</si>
  <si>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</si>
  <si>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</si>
  <si>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</si>
  <si>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</si>
  <si>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</si>
  <si>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</si>
  <si>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</si>
  <si>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</si>
  <si>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</si>
  <si>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</si>
  <si>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</si>
  <si>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</si>
  <si>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</si>
  <si>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</si>
  <si>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</si>
  <si>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</si>
  <si>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</si>
  <si>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</si>
  <si>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</si>
  <si>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</si>
  <si>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</si>
  <si>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</si>
  <si>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</si>
  <si>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</si>
  <si>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</si>
  <si>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</si>
  <si>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</si>
  <si>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</si>
  <si>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</si>
  <si>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</si>
  <si>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</si>
  <si>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</si>
  <si>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</si>
  <si>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</si>
  <si>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</si>
  <si>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</si>
  <si>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</si>
  <si>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</si>
  <si>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</si>
  <si>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</si>
  <si>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</si>
  <si>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</si>
  <si>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</si>
  <si>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</si>
  <si>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</si>
  <si>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</si>
  <si>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</si>
  <si>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</si>
  <si>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</si>
  <si>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</si>
  <si>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</si>
  <si>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</si>
  <si>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</si>
  <si>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</si>
  <si>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</si>
  <si>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</si>
  <si>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</si>
  <si>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</si>
  <si>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</si>
  <si>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</si>
  <si>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</si>
  <si>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</si>
  <si>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</si>
  <si>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</si>
  <si>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</si>
  <si>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</si>
  <si>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</si>
  <si>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</si>
  <si>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</si>
  <si>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</si>
  <si>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</si>
  <si>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</si>
  <si>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</si>
  <si>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</si>
  <si>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</si>
  <si>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</si>
  <si>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</si>
  <si>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</si>
  <si>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</si>
  <si>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</si>
  <si>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</si>
  <si>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</si>
  <si>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</si>
  <si>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</si>
  <si>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</si>
  <si>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</si>
  <si>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</si>
  <si>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</si>
  <si>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</si>
  <si>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</si>
  <si>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</si>
  <si>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</si>
  <si>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</si>
  <si>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</si>
  <si>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</si>
  <si>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</si>
  <si>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</si>
  <si>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</si>
  <si>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</si>
  <si>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</si>
  <si>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</si>
  <si>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</si>
  <si>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</si>
  <si>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</si>
  <si>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</si>
  <si>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</si>
  <si>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</si>
  <si>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</si>
  <si>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</si>
  <si>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</si>
  <si>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</si>
  <si>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</si>
  <si>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</si>
  <si>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</si>
  <si>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</si>
  <si>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</si>
  <si>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</si>
  <si>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</si>
  <si>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</si>
  <si>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</si>
  <si>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</si>
  <si>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</si>
  <si>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</si>
  <si>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</si>
  <si>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</si>
  <si>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</si>
  <si>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</si>
  <si>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</si>
  <si>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</si>
  <si>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</si>
  <si>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</si>
  <si>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</si>
  <si>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</si>
  <si>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</si>
  <si>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</si>
  <si>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</si>
  <si>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</si>
  <si>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</si>
  <si>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</si>
  <si>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</si>
  <si>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</si>
  <si>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</si>
  <si>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</si>
  <si>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</si>
  <si>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</si>
  <si>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</si>
  <si>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</si>
  <si>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</si>
  <si>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</si>
  <si>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</si>
  <si>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</si>
  <si>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</si>
  <si>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</si>
  <si>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</si>
  <si>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</si>
  <si>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</si>
  <si>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</si>
  <si>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</si>
  <si>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</si>
  <si>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</si>
  <si>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</si>
  <si>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</si>
  <si>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</si>
  <si>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</si>
  <si>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</si>
  <si>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</si>
  <si>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</si>
  <si>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</si>
  <si>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</si>
  <si>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</si>
  <si>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</si>
  <si>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</si>
  <si>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</si>
  <si>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</si>
  <si>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</si>
  <si>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</si>
  <si>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</si>
  <si>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</si>
  <si>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</si>
  <si>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</si>
  <si>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</si>
  <si>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</si>
  <si>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</si>
  <si>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</si>
  <si>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</si>
  <si>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</si>
  <si>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</si>
  <si>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</si>
  <si>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</si>
  <si>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</si>
  <si>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</si>
  <si>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</si>
  <si>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</si>
  <si>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</si>
  <si>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</si>
  <si>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</si>
  <si>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</si>
  <si>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</si>
  <si>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</si>
  <si>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</si>
  <si>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</si>
  <si>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</si>
  <si>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</si>
  <si>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</si>
  <si>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</si>
  <si>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</si>
  <si>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</si>
  <si>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</si>
  <si>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</si>
  <si>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</si>
  <si>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</si>
  <si>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</si>
  <si>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</si>
  <si>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</si>
  <si>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</si>
  <si>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</si>
  <si>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</si>
  <si>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</si>
  <si>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</si>
  <si>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</si>
  <si>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</si>
  <si>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</si>
  <si>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</si>
  <si>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</si>
  <si>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</si>
  <si>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</si>
  <si>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</si>
  <si>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</si>
  <si>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</si>
  <si>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</si>
  <si>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</si>
  <si>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</si>
  <si>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</si>
  <si>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</si>
  <si>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</si>
  <si>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</si>
  <si>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</si>
  <si>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</si>
  <si>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</si>
  <si>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</si>
  <si>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</si>
  <si>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</si>
  <si>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</si>
  <si>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</si>
  <si>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</si>
  <si>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</si>
  <si>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</si>
  <si>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</si>
  <si>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</si>
  <si>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</si>
  <si>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</si>
  <si>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</si>
  <si>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</si>
  <si>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</si>
  <si>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</si>
  <si>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</si>
  <si>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</si>
  <si>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</si>
  <si>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</si>
  <si>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</si>
  <si>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</si>
  <si>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</si>
  <si>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</si>
  <si>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</si>
  <si>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</si>
  <si>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</si>
  <si>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</si>
  <si>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</si>
  <si>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</si>
  <si>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</si>
  <si>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</si>
  <si>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</si>
  <si>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</si>
  <si>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</si>
  <si>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</si>
  <si>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</si>
  <si>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</si>
  <si>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</si>
  <si>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</si>
  <si>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</si>
  <si>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</si>
  <si>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</si>
  <si>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</si>
  <si>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</si>
  <si>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</si>
  <si>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</si>
  <si>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</si>
  <si>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</si>
  <si>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</si>
  <si>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</si>
  <si>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</si>
  <si>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</si>
  <si>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</si>
  <si>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</si>
  <si>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</si>
  <si>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</si>
  <si>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</si>
  <si>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</si>
  <si>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</si>
  <si>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</si>
  <si>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</si>
  <si>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</si>
  <si>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</si>
  <si>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</si>
  <si>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</si>
  <si>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</si>
  <si>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</si>
  <si>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</si>
  <si>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</si>
  <si>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</si>
  <si>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</si>
  <si>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</si>
  <si>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</si>
  <si>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</si>
  <si>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</si>
  <si>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</si>
  <si>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</si>
  <si>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</si>
  <si>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</si>
  <si>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</si>
  <si>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</si>
  <si>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</si>
  <si>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</si>
  <si>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</si>
  <si>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</si>
  <si>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</si>
  <si>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</si>
  <si>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</si>
  <si>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</si>
  <si>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</si>
  <si>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</si>
  <si>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</si>
  <si>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</si>
  <si>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</si>
  <si>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</si>
  <si>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</si>
  <si>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</si>
  <si>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</si>
  <si>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</si>
  <si>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</si>
  <si>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</si>
  <si>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</si>
  <si>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</si>
  <si>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</si>
  <si>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</si>
  <si>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</si>
  <si>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</si>
  <si>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</si>
  <si>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</si>
  <si>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</si>
  <si>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</si>
  <si>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</si>
  <si>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</si>
  <si>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</si>
  <si>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</si>
  <si>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</si>
  <si>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</si>
  <si>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</si>
  <si>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</si>
  <si>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</si>
  <si>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</si>
  <si>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</si>
  <si>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</si>
  <si>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</si>
  <si>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</si>
  <si>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</si>
  <si>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</si>
  <si>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</si>
  <si>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</si>
  <si>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</si>
  <si>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</si>
  <si>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</si>
  <si>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</si>
  <si>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</si>
  <si>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</si>
  <si>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</si>
  <si>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</si>
  <si>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</si>
  <si>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</si>
  <si>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</si>
  <si>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</si>
  <si>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</si>
  <si>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</si>
  <si>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</si>
  <si>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</si>
  <si>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</si>
  <si>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</si>
  <si>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</si>
  <si>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</si>
  <si>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</si>
  <si>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</si>
  <si>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</si>
  <si>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</si>
  <si>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</si>
  <si>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</si>
  <si>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</si>
  <si>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</si>
  <si>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</si>
  <si>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</si>
  <si>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</si>
  <si>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</si>
  <si>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</si>
  <si>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</si>
  <si>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</si>
  <si>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</si>
  <si>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</si>
  <si>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</si>
  <si>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</si>
  <si>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</si>
  <si>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</si>
  <si>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</si>
  <si>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</si>
  <si>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</si>
  <si>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</si>
  <si>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</si>
  <si>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</si>
  <si>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</si>
  <si>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</si>
  <si>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</si>
  <si>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</si>
  <si>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</si>
  <si>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</si>
  <si>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</si>
  <si>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</si>
  <si>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</si>
  <si>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</si>
  <si>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</si>
  <si>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</si>
  <si>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</si>
  <si>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</si>
  <si>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</si>
  <si>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</si>
  <si>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</si>
  <si>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</si>
  <si>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</si>
  <si>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</si>
  <si>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</si>
  <si>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</si>
  <si>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</si>
  <si>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</si>
  <si>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</si>
  <si>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</si>
  <si>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</si>
  <si>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</si>
  <si>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</si>
  <si>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</si>
  <si>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</si>
  <si>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</si>
  <si>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</si>
  <si>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</si>
  <si>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</si>
  <si>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</si>
  <si>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</si>
  <si>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</si>
  <si>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</si>
  <si>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</si>
  <si>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</si>
  <si>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</si>
  <si>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</si>
  <si>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</si>
  <si>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</si>
  <si>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</si>
  <si>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</si>
  <si>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</si>
  <si>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</si>
  <si>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</si>
  <si>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</si>
  <si>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</si>
  <si>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</si>
  <si>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</si>
  <si>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</si>
  <si>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</si>
  <si>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</si>
  <si>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</si>
  <si>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</si>
  <si>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</si>
  <si>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</si>
  <si>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</si>
  <si>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</si>
  <si>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</si>
  <si>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</si>
  <si>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</si>
  <si>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</si>
  <si>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</si>
  <si>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</si>
  <si>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</si>
  <si>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</si>
  <si>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</si>
  <si>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</si>
  <si>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</si>
  <si>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</si>
  <si>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</si>
  <si>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</si>
  <si>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</si>
  <si>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</si>
  <si>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</si>
  <si>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</si>
  <si>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</si>
  <si>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</si>
  <si>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</si>
  <si>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</si>
  <si>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</si>
  <si>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</si>
  <si>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</si>
  <si>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</si>
  <si>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</si>
  <si>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</si>
  <si>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</si>
  <si>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</si>
  <si>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</si>
  <si>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</si>
  <si>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</si>
  <si>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</si>
  <si>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</si>
  <si>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</si>
  <si>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</si>
  <si>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</si>
  <si>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</si>
  <si>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</si>
  <si>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</si>
  <si>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</si>
  <si>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</si>
  <si>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</si>
  <si>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</si>
  <si>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</si>
  <si>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</si>
  <si>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</si>
  <si>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</si>
  <si>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</si>
  <si>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</si>
  <si>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</si>
  <si>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</si>
  <si>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</si>
  <si>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</si>
  <si>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</si>
  <si>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</si>
  <si>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</si>
  <si>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</si>
  <si>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</si>
  <si>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</si>
  <si>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</si>
  <si>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</si>
  <si>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</si>
  <si>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</si>
  <si>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</si>
  <si>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</si>
  <si>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</si>
  <si>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</si>
  <si>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</si>
  <si>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</si>
  <si>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</si>
  <si>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</si>
  <si>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</si>
  <si>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</si>
  <si>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</si>
  <si>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</si>
  <si>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</si>
  <si>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</si>
  <si>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</si>
  <si>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</si>
  <si>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</si>
  <si>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</si>
  <si>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</si>
  <si>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</si>
  <si>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</si>
  <si>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</si>
  <si>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</si>
  <si>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</si>
  <si>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</si>
  <si>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</si>
  <si>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</si>
  <si>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</si>
  <si>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</si>
  <si>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</si>
  <si>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</si>
  <si>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</si>
  <si>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</si>
  <si>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</si>
  <si>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</si>
  <si>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</si>
  <si>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</si>
  <si>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</si>
  <si>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</si>
  <si>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</si>
  <si>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</si>
  <si>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</si>
  <si>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</si>
  <si>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</si>
  <si>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</si>
  <si>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</si>
  <si>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</si>
  <si>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</si>
  <si>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</si>
  <si>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</si>
  <si>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</si>
  <si>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</si>
  <si>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</si>
  <si>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</si>
  <si>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</si>
  <si>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</si>
  <si>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</si>
  <si>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</si>
  <si>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</si>
  <si>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</si>
  <si>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</si>
  <si>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</si>
  <si>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</si>
  <si>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</si>
  <si>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</si>
  <si>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</si>
  <si>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</si>
  <si>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</si>
  <si>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</si>
  <si>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</si>
  <si>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</si>
  <si>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</si>
  <si>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</si>
  <si>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</si>
  <si>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</si>
  <si>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</si>
  <si>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</si>
  <si>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</si>
  <si>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</si>
  <si>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</si>
  <si>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</si>
  <si>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</si>
  <si>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</si>
  <si>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</si>
  <si>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</si>
  <si>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</si>
  <si>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</si>
  <si>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</si>
  <si>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</si>
  <si>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</si>
  <si>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</si>
  <si>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</si>
  <si>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</si>
  <si>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</si>
  <si>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</si>
  <si>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</si>
  <si>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</si>
  <si>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</si>
  <si>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</si>
  <si>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</si>
  <si>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</si>
  <si>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</si>
  <si>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</si>
  <si>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</si>
  <si>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</si>
  <si>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</si>
  <si>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</si>
  <si>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</si>
  <si>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</si>
  <si>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</si>
  <si>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</si>
  <si>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</si>
  <si>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</si>
  <si>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</si>
  <si>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</si>
  <si>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</si>
  <si>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</si>
  <si>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</si>
  <si>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</si>
  <si>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</si>
  <si>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</si>
  <si>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</si>
  <si>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</si>
  <si>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</si>
  <si>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</si>
  <si>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</si>
  <si>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</si>
  <si>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</si>
  <si>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</si>
  <si>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</si>
  <si>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</si>
  <si>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</si>
  <si>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</si>
  <si>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</si>
  <si>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</si>
  <si>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</si>
  <si>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</si>
  <si>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</si>
  <si>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</si>
  <si>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</si>
  <si>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</si>
  <si>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</si>
  <si>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</si>
  <si>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</si>
  <si>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</si>
  <si>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</si>
  <si>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</si>
  <si>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</si>
  <si>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</si>
  <si>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</si>
  <si>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</si>
  <si>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</si>
  <si>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</si>
  <si>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</si>
  <si>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</si>
  <si>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</si>
  <si>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</si>
  <si>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</si>
  <si>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</si>
  <si>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</si>
  <si>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</si>
  <si>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</si>
  <si>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</si>
  <si>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</si>
  <si>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</si>
  <si>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</si>
  <si>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</si>
  <si>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</si>
  <si>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</si>
  <si>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</si>
  <si>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</si>
  <si>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</si>
  <si>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</si>
  <si>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</si>
  <si>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</si>
  <si>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</si>
  <si>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</si>
  <si>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</si>
  <si>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</si>
  <si>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</si>
  <si>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</si>
  <si>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</si>
  <si>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</si>
  <si>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</si>
  <si>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</si>
  <si>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</si>
  <si>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</si>
  <si>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</si>
  <si>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</si>
  <si>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</si>
  <si>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</si>
  <si>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</si>
  <si>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</si>
  <si>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</si>
  <si>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</si>
  <si>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</si>
  <si>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</si>
  <si>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</si>
  <si>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</si>
  <si>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</si>
  <si>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</si>
  <si>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</si>
  <si>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</si>
  <si>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</si>
  <si>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</si>
  <si>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</si>
  <si>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</si>
  <si>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</si>
  <si>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</si>
  <si>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</si>
  <si>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</si>
  <si>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</si>
  <si>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</si>
  <si>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</si>
  <si>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</si>
  <si>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</si>
  <si>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</si>
  <si>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</si>
  <si>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</si>
  <si>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</si>
  <si>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</si>
  <si>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</si>
  <si>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</si>
  <si>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</si>
  <si>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</si>
  <si>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</si>
  <si>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</si>
  <si>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</si>
  <si>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</si>
  <si>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</si>
  <si>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</si>
  <si>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</si>
  <si>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</si>
  <si>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</si>
  <si>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</si>
  <si>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</si>
  <si>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</si>
  <si>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</si>
  <si>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</si>
  <si>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</si>
  <si>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</si>
  <si>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</si>
  <si>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</si>
  <si>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</si>
  <si>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</si>
  <si>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</si>
  <si>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</si>
  <si>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</si>
  <si>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</si>
  <si>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</si>
  <si>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</si>
  <si>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</si>
  <si>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</si>
  <si>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</si>
  <si>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</si>
  <si>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</si>
  <si>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</si>
  <si>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</si>
  <si>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</si>
  <si>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</si>
  <si>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</si>
  <si>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</si>
  <si>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</si>
  <si>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</si>
  <si>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</si>
  <si>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</si>
  <si>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</si>
  <si>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</si>
  <si>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</si>
  <si>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</si>
  <si>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</si>
  <si>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</si>
  <si>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</si>
  <si>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</si>
  <si>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</si>
  <si>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</si>
  <si>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</si>
  <si>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</si>
  <si>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</si>
  <si>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</si>
  <si>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</si>
  <si>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</si>
  <si>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</si>
  <si>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</si>
  <si>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</si>
  <si>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</si>
  <si>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</si>
  <si>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</si>
  <si>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</si>
  <si>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</si>
  <si>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</si>
  <si>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</si>
  <si>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</si>
  <si>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</si>
  <si>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</si>
  <si>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</si>
  <si>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</si>
  <si>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</si>
  <si>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</si>
  <si>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</si>
  <si>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</si>
  <si>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</si>
  <si>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</si>
  <si>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</si>
  <si>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</si>
  <si>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</si>
  <si>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</si>
  <si>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</si>
  <si>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</si>
  <si>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</si>
  <si>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</si>
  <si>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</si>
  <si>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</si>
  <si>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</si>
  <si>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</si>
  <si>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</si>
  <si>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</si>
  <si>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</si>
  <si>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</si>
  <si>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</si>
  <si>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</si>
  <si>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</si>
  <si>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</si>
  <si>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</si>
  <si>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</si>
  <si>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</si>
  <si>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</si>
  <si>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</si>
  <si>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</si>
  <si>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</si>
  <si>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</si>
  <si>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</si>
  <si>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</si>
  <si>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</si>
  <si>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</si>
  <si>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</si>
  <si>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</si>
  <si>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</si>
  <si>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</si>
  <si>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</si>
  <si>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</si>
  <si>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</si>
  <si>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</si>
  <si>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</si>
  <si>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</si>
  <si>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</si>
  <si>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</si>
  <si>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</si>
  <si>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</si>
  <si>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</si>
  <si>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</si>
  <si>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</si>
  <si>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</si>
  <si>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</si>
  <si>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</si>
  <si>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</si>
  <si>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</si>
  <si>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</si>
  <si>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</si>
  <si>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</si>
  <si>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</si>
  <si>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</si>
  <si>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</si>
  <si>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</si>
  <si>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</si>
  <si>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</si>
  <si>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</si>
  <si>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</si>
  <si>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</si>
  <si>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</si>
  <si>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</si>
  <si>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</si>
  <si>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</si>
  <si>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</si>
  <si>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</si>
  <si>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</si>
  <si>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</si>
  <si>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</si>
  <si>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</si>
  <si>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</si>
  <si>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</si>
  <si>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</si>
  <si>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</si>
  <si>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</si>
  <si>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</si>
  <si>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</si>
  <si>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</si>
  <si>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</si>
  <si>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</si>
  <si>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</si>
  <si>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</si>
  <si>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</si>
  <si>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</si>
  <si>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</si>
  <si>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</si>
  <si>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</si>
  <si>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</si>
  <si>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</si>
  <si>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</si>
  <si>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</si>
  <si>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</si>
  <si>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</si>
  <si>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</si>
  <si>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</si>
  <si>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</si>
  <si>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</si>
  <si>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</si>
  <si>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</si>
  <si>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</si>
  <si>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</si>
  <si>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</si>
  <si>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</si>
  <si>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</si>
  <si>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</si>
  <si>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</si>
  <si>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</si>
  <si>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</si>
  <si>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</si>
  <si>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</si>
  <si>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</si>
  <si>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</si>
  <si>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</si>
  <si>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</si>
  <si>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</si>
  <si>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</si>
  <si>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</si>
  <si>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</si>
  <si>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</si>
  <si>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</si>
  <si>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</si>
  <si>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</si>
  <si>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</si>
  <si>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</si>
  <si>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</si>
  <si>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</si>
  <si>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</si>
  <si>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</si>
  <si>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</si>
  <si>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</si>
  <si>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</si>
  <si>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</si>
  <si>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</si>
  <si>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</si>
  <si>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</si>
  <si>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</si>
  <si>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</si>
  <si>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</si>
  <si>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</si>
  <si>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</si>
  <si>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</si>
  <si>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</si>
  <si>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</si>
  <si>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</si>
  <si>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</si>
  <si>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</si>
  <si>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</si>
  <si>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</si>
  <si>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</si>
  <si>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</si>
  <si>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</si>
  <si>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</si>
  <si>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</si>
  <si>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</si>
  <si>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</si>
  <si>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</si>
  <si>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</si>
  <si>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</si>
  <si>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</si>
  <si>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</si>
  <si>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</si>
  <si>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</si>
  <si>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</si>
  <si>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</si>
  <si>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</si>
  <si>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</si>
  <si>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</si>
  <si>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</si>
  <si>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</si>
  <si>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</si>
  <si>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</si>
  <si>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</si>
  <si>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</si>
  <si>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</si>
  <si>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</si>
  <si>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</si>
  <si>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</si>
  <si>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</si>
  <si>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</si>
  <si>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</si>
  <si>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</si>
  <si>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</si>
  <si>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</si>
  <si>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</si>
  <si>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</si>
  <si>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</si>
  <si>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</si>
  <si>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</si>
  <si>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</si>
  <si>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</si>
  <si>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</si>
  <si>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PCM-20251201-00000446</t>
  </si>
  <si>
    <t>60 min</t>
  </si>
  <si>
    <t xml:space="preserve"> PCM-20250215-00000830 </t>
  </si>
  <si>
    <t>LTE site still down and  site located in aramco area access issue need special permission</t>
  </si>
  <si>
    <t>no pcm</t>
  </si>
  <si>
    <t>jed0395</t>
  </si>
  <si>
    <t>40 min</t>
  </si>
  <si>
    <t>jed0957</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</si>
  <si>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</si>
  <si>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</si>
  <si>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</si>
  <si>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</si>
  <si>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</si>
  <si>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</si>
  <si>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</si>
  <si>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</si>
  <si>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</si>
  <si>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</si>
  <si>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</si>
  <si>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</si>
  <si>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</si>
  <si>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20  mins</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</si>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</sst>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5" dataDxfId="154" headerRowBorderDxfId="152" tableBorderDxfId="153" totalsRowBorderDxfId="151">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tabSelected="1"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329.42678530092235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7.5607638864312321E-3</v>
      </c>
      <c r="H3" s="126">
        <v>45992.367627314816</v>
      </c>
      <c r="I3" s="128" t="str">
        <f>IFERROR(VLOOKUP(D3,DB!A:F,6,0),"")</f>
        <v>SCECO</v>
      </c>
      <c r="J3" s="128" t="str">
        <f>IFERROR(VLOOKUP(D3,DB!A:G,7,0),"")</f>
        <v>Vandalized</v>
      </c>
      <c r="K3" s="124"/>
      <c r="L3" s="123" t="str">
        <f>IFERROR(VLOOKUP(D3,DB!A:I,9,0),"")</f>
        <v>Latis</v>
      </c>
    </row>
    <row r="4" spans="1:15" s="61" customFormat="1" ht="15" customHeight="1">
      <c r="A4" s="129"/>
      <c r="B4" s="128" t="str">
        <f>IFERROR(VLOOKUP(D4,DB!A:K,11,0),"")</f>
        <v/>
      </c>
      <c r="C4" s="128"/>
      <c r="D4" s="56"/>
      <c r="E4" s="127"/>
      <c r="F4" s="126"/>
      <c r="G4" s="125">
        <f ca="1">IFERROR(NOW()-F4,"-")</f>
        <v>45992.375211226848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45992.375211226848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45992.375211226848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45992.375211226848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45992.375211226848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45992.375211226848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45992.375211226848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45992.375211226848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45992.375211226848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45992.375211226848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45992.375211226848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45992.375211226848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45992.375211226848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45992.375211226848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45992.375211226848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45992.375211226848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45992.375211226848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45992.375211226848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45992.375211226848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45992.375211226848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45992.375211226848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45992.375211226848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45992.375211226848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45992.375211226848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45992.375211226848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45992.375211226848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45992.375211226848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45992.375211226848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45992.375211226848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45992.375211226848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45992.375211226848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45992.375211226848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45992.375211226848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45992.375211226848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45992.375211226848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45992.375211226848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45992.375211226848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45992.375211226848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45992.375211226848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45992.375211226848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45992.375211226848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45992.375211226848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45992.375211226848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45992.375211226848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45992.375211226848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45992.375211226848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45992.375211226848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45992.375211226848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45992.375211226848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45992.375211226848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45992.375211226848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45992.375211226848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45992.375211226848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45992.375211226848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45992.375211226848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45992.375211226848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45992.375211226848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45992.375211226848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45992.375211226848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45992.375211226848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45992.375211226848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45992.375211226848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45992.375211226848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45992.375211226848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45992.375211226848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45992.375211226848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45992.375211226848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45992.375211226848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45992.375211226848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45992.375211226848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45992.375211226848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45992.375211226848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45992.375211226848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45992.375211226848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45992.375211226848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45992.375211226848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45992.375211226848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45992.375211226848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45992.375211226848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45992.375211226848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45992.375211226848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45992.375211226848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45992.375211226848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45992.375211226848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45992.375211226848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45992.375211226848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45992.375211226848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45992.375211226848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45992.375211226848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45992.375211226848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45992.375211226848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45992.375211226848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45992.375211226848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45992.375211226848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45992.375211226848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45992.375211226848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45992.375211226848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45992.375211226848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45992.375211226848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45992.375211226848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45992.375211226848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45992.375211226848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45992.375211226848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45992.375211226848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45992.375211226848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45992.375211226848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45992.375211226848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45992.375211226848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45992.375211226848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45992.375211226848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45992.375211226848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45992.375211226848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45992.375211226848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45992.375211226848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45992.375211226848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45992.375211226848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45992.375211226848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45992.375211226848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45992.375211226848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45992.375211226848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45992.375211226848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45992.375211226848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45992.375211226848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45992.375211226848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45992.375211226848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45992.375211226848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45992.375211226848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45992.375211226848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45992.375211226848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45992.375211226848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45992.375211226848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45992.375211226848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45992.375211226848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45992.375211226848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45992.375211226848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45992.375211226848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45992.375211226848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45992.375211226848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45992.375211226848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45992.375211226848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45992.375211226848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45992.375211226848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45992.375211226848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45992.375211226848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45992.375211226848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45992.375211226848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45992.375211226848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45992.375211226848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45992.375211226848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45992.375211226848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45992.375211226848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45992.375211226848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45992.375211226848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45992.375211226848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45992.375211226848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45992.375211226848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45992.375211226848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45992.375211226848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45992.375211226848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45992.375211226848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45992.375211226848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45992.375211226848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45992.375211226848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45992.375211226848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45992.375211226848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45992.375211226848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45992.375211226848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45992.375211226848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45992.375211226848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45992.375211226848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45992.375211226848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45992.375211226848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45992.375211226848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45992.375211226848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45992.375211226848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45992.375211226848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45992.375211226848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45992.375211226848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45992.375211226848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45992.375211226848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45992.375211226848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45992.375211226848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45992.375211226848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45992.375211226848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45992.375211226848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45992.375211226848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45992.375211226848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45992.375211226848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45992.375211226848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45992.375211226848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45992.375211226848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45992.375211226848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45992.375211226848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45992.375211226848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45992.375211226848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45992.375211226848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45992.375211226848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45992.375211226848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45992.375211226848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45992.375211226848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45992.375211226848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45992.375211226848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45992.375211226848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45992.375211226848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45992.375211226848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45992.375211226848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45992.375211226848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45992.375211226848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45992.375211226848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45992.375211226848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45992.375211226848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45992.375211226848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45992.375211226848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45992.375211226848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45992.375211226848</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167.37537326388701</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7.987792245367018</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2</v>
      </c>
      <c r="D5" s="18" t="s">
        <v>24778</v>
      </c>
      <c r="E5" s="81" t="s">
        <v>39106</v>
      </c>
      <c r="F5" s="100">
        <v>45992.272141203706</v>
      </c>
      <c r="G5" s="101">
        <f ca="1">IFERROR(NOW()-F5,"-")</f>
        <v>0.10307002314220881</v>
      </c>
      <c r="H5" s="100">
        <v>45992.2658912037</v>
      </c>
      <c r="I5" s="18" t="str">
        <f>IFERROR(VLOOKUP(D5,DB!A:F,6,0),"")</f>
        <v>SCECO</v>
      </c>
      <c r="J5" s="18" t="str">
        <f>IFERROR(VLOOKUP(D5,DB!A:G,7,0),"")</f>
        <v>Vandalized</v>
      </c>
      <c r="K5" s="58"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39195</v>
      </c>
      <c r="B6" s="18" t="str">
        <f>IFERROR(VLOOKUP(D6,DB!A:K,11,0),"")</f>
        <v>R2</v>
      </c>
      <c r="C6" s="18">
        <v>1</v>
      </c>
      <c r="D6" s="18" t="s">
        <v>24204</v>
      </c>
      <c r="E6" s="81" t="s">
        <v>39106</v>
      </c>
      <c r="F6" s="100">
        <v>45992.3358912037</v>
      </c>
      <c r="G6" s="101">
        <f ca="1">IFERROR(NOW()-F6,"-")</f>
        <v>3.9320023148320615E-2</v>
      </c>
      <c r="H6" s="100">
        <v>45992.326863425929</v>
      </c>
      <c r="I6" s="18" t="str">
        <f>IFERROR(VLOOKUP(D6,DB!A:F,6,0),"")</f>
        <v>SCECO</v>
      </c>
      <c r="J6" s="18" t="str">
        <f>IFERROR(VLOOKUP(D6,DB!A:G,7,0),"")</f>
        <v>Dead</v>
      </c>
      <c r="K6" s="58" t="s">
        <v>39194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2</v>
      </c>
      <c r="D7" s="18" t="s">
        <v>16911</v>
      </c>
      <c r="E7" s="81" t="s">
        <v>39106</v>
      </c>
      <c r="F7" s="100">
        <v>45992.35800925926</v>
      </c>
      <c r="G7" s="101">
        <f ca="1">IFERROR(NOW()-F7,"-")</f>
        <v>1.720196758833481E-2</v>
      </c>
      <c r="H7" s="100">
        <v>45992.351064814815</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45992.375211226848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45992.375211226848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45992.375211226848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45992.375211226848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45992.375211226848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45992.375211226848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45992.375211226848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45992.375211226848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45992.375211226848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45992.375211226848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45992.375211226848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45992.375211226848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45992.375211226848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45992.375211226848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45992.375211226848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45992.375211226848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45992.375211226848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45992.375211226848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45992.375211226848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45992.375211226848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45992.375211226848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45992.375211226848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45992.375211226848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45992.375211226848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45992.375211226848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45992.375211226848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45992.375211226848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45992.375211226848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45992.375211226848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45992.375211226848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45992.375211226848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45992.375211226848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45992.375211226848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45992.375211226848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45992.375211226848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45992.375211226848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45992.375211226848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45992.375211226848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45992.375211226848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45992.375211226848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45992.375211226848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45992.375211226848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45992.375211226848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45992.375211226848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45992.375211226848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45992.375211226848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45992.375211226848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45992.375211226848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45992.375211226848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45992.375211226848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45992.375211226848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45992.375211226848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45992.375211226848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45992.375211226848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45992.375211226848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45992.375211226848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45992.375211226848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sheetData>
  <dataValidations count="2">
    <dataValidation allowBlank="1" showInputMessage="1" showErrorMessage="1" sqref="E1" xr:uid="{4D935161-CDD3-4592-B877-3FB59C99E142}"/>
    <dataValidation type="list" allowBlank="1" showInputMessage="1" showErrorMessage="1" sqref="E3: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45992.375211226848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45992.375211226848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45992.375211226848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45992.375211226848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45992.375211226848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45992.375211226848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45992.375211226848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45992.375211226848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45992.375211226848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45992.375211226848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45992.375211226848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45992.375211226848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45992.375211226848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45992.375211226848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45992.375211226848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45992.375211226848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45992.375211226848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45992.375211226848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45992.375211226848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45992.375211226848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45992.375211226848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45992.375211226848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45992.375211226848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45992.375211226848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45992.375211226848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45992.375211226848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45992.375211226848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45992.375211226848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45992.375211226848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45992.375211226848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45992.375211226848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45992.375211226848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45992.375211226848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45992.375211226848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45992.375211226848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45992.375211226848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45992.375211226848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45992.375211226848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45992.375211226848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45992.375211226848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45992.375211226848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45992.375211226848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45992.375211226848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45992.375211226848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45992.375211226848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45992.375211226848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45992.375211226848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45992.375211226848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45992.375211226848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45992.375211226848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45992.375211226848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45992.375211226848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45992.375211226848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45992.375211226848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45992.375211226848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45992.375211226848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45992.375211226848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45992.375211226848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45992.375211226848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45992.375211226848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45992.375211226848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45992.375211226848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45992.375211226848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45992.375211226848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45992.375211226848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45992.375211226848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45992.375211226848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45992.375211226848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45992.375211226848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45992.375211226848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45992.375211226848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45992.375211226848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45992.375211226848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45992.375211226848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45992.375211226848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45992.375211226848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45992.375211226848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45992.375211226848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45992.375211226848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45992.375211226848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45992.375211226848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45992.375211226848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45992.375211226848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45992.375211226848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45992.375211226848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45992.375211226848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45992.375211226848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45992.375211226848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45992.375211226848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45992.375211226848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45992.375211226848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45992.375211226848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45992.375211226848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45992.375211226848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45992.375211226848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45992.375211226848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45992.375211226848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45992.375211226848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45992.375211226848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45992.375211226848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45992.375211226848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45992.375211226848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45992.375211226848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45992.375211226848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45992.375211226848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45992.375211226848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45992.375211226848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45992.375211226848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45992.375211226848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45992.375211226848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45992.375211226848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45992.375211226848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45992.375211226848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45992.375211226848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45992.375211226848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45992.375211226848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45992.375211226848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45992.375211226848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45992.375211226848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45992.375211226848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45992.375211226848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45992.375211226848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45992.375211226848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45992.375211226848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45992.375211226848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45992.375211226848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45992.375211226848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45992.375211226848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45992.375211226848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45992.375211226848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45992.375211226848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45992.375211226848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45992.375211226848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45992.375211226848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45992.375211226848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45992.375211226848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45992.375211226848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45992.375211226848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45992.375211226848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45992.375211226848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45992.375211226848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45992.375211226848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45992.375211226848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45992.375211226848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45992.375211226848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45992.375211226848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45992.375211226848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45992.375211226848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45992.375211226848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45992.375211226848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45992.375211226848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45992.375211226848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45992.375211226848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45992.375211226848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45992.375211226848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45992.375211226848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45992.375211226848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45992.375211226848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45992.375211226848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45992.375211226848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45992.375211226848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45992.375211226848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45992.375211226848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45992.375211226848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45992.375211226848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45992.375211226848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45992.375211226848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45992.375211226848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45992.375211226848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45992.375211226848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45992.375211226848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45992.375211226848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45992.375211226848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45992.375211226848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45992.375211226848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45992.375211226848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45992.375211226848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45992.375211226848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45992.375211226848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45992.375211226848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45992.375211226848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45992.375211226848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45992.375211226848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45992.375211226848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45992.375211226848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45992.375211226848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45992.375211226848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45992.375211226848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45992.375211226848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45992.375211226848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45992.375211226848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45992.375211226848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45992.375211226848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45992.375211226848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45992.375211226848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45992.375211226848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45992.375211226848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45992.375211226848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45992.375211226848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45992.375211226848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45992.375211226848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45992.375211226848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45992.375211226848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45992.375211226848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45992.375211226848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45992.375211226848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45992.375211226848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45992.375211226848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45992.375211226848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45992.375211226848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45992.375211226848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45992.375211226848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45992.375211226848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45992.375211226848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45992.375211226848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45992.375211226848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45992.375211226848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45992.375211226848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45992.375211226848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45992.375211226848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45992.375211226848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45992.375211226848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45992.375211226848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45992.375211226848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45992.375211226848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45992.375211226848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45992.375211226848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45992.375211226848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45992.375211226848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45992.375211226848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45992.375211226848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45992.375211226848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45992.375211226848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45992.375211226848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45992.375211226848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45992.375211226848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45992.375211226848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45992.375211226848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45992.375211226848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45992.375211226848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45992.375211226848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45992.375211226848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45992.375211226848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45992.375211226848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45992.375211226848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45992.375211226848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45992.375211226848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45992.375211226848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45992.375211226848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45992.375211226848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45992.375211226848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45992.375211226848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45992.375211226848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45992.375211226848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45992.375211226848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45992.375211226848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45992.375211226848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45992.375211226848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45992.375211226848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45992.375211226848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45992.375211226848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45992.375211226848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45992.375211226848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45992.375211226848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45992.375211226848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45992.375211226848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45992.375211226848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45992.375211226848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45992.375211226848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45992.375211226848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45992.375211226848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45992.375211226848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45992.375211226848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45992.375211226848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45992.375211226848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45992.375211226848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45992.375211226848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45992.375211226848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45992.375211226848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45992.375211226848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45992.375211226848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45992.375211226848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45992.375211226848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45992.375211226848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45992.375211226848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45992.375211226848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45992.375211226848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45992.375211226848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45992.375211226848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45992.375211226848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45992.375211226848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45992.375211226848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45992.375211226848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45992.375211226848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45992.375211226848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45992.375211226848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45992.375211226848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45992.375211226848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45992.375211226848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45992.375211226848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45992.375211226848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45992.375211226848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45992.375211226848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45992.375211226848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45992.375211226848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45992.375211226848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45992.375211226848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45992.375211226848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45992.375211226848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45992.375211226848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45992.375211226848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45992.375211226848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45992.375211226848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45992.375211226848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45992.375211226848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45992.375211226848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45992.375211226848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45992.375211226848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45992.375211226848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45992.375211226848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45992.375211226848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45992.375211226848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45992.375211226848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45992.375211226848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45992.375211226848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45992.375211226848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45992.375211226848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45992.375211226848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45992.375211226848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45992.375211226848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45992.375211226848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45992.375211226848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45992.375211226848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45992.375211226848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45992.375211226848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45992.375211226848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45992.375211226848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45992.375211226848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45992.375211226848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45992.375211226848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45992.375211226848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45992.375211226848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45992.375211226848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45992.375211226848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45992.375211226848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45992.375211226848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45992.375211226848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45992.375211226848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45992.375211226848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45992.375211226848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45992.375211226848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45992.375211226848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45992.375211226848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45992.375211226848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45992.375211226848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45992.375211226848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45992.375211226848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45992.375211226848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45992.375211226848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45992.375211226848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45992.375211226848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45992.375211226848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45992.375211226848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45992.375211226848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45992.375211226848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45992.375211226848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45992.375211226848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45992.375211226848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45992.375211226848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45992.375211226848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45992.375211226848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45992.375211226848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45992.375211226848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45992.375211226848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45992.375211226848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45992.375211226848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45992.375211226848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45992.375211226848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45992.375211226848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45992.375211226848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45992.375211226848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45992.375211226848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45992.375211226848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45992.375211226848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45992.375211226848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45992.375211226848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45992.375211226848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45992.375211226848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45992.375211226848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45992.375211226848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45992.375211226848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45992.375211226848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45992.375211226848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45992.375211226848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45992.375211226848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45992.375211226848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45992.375211226848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45992.375211226848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45992.375211226848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45992.375211226848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45992.375211226848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45992.375211226848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45992.375211226848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45992.375211226848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45992.375211226848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45992.375211226848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45992.375211226848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45992.375211226848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45992.375211226848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45992.375211226848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45992.375211226848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45992.375211226848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45992.375211226848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45992.375211226848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45992.375211226848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45992.375211226848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45992.375211226848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45992.375211226848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45992.375211226848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45992.375211226848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45992.375211226848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45992.375211226848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45992.375211226848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45992.375211226848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45992.375211226848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45992.375211226848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45992.375211226848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45992.375211226848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45992.375211226848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45992.375211226848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45992.375211226848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45992.375211226848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45992.375211226848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45992.375211226848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45992.375211226848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45992.375211226848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45992.375211226848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45992.375211226848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45992.375211226848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45992.375211226848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45992.375211226848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45992.375211226848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45992.375211226848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45992.375211226848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45992.375211226848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45992.375211226848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45992.375211226848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45992.375211226848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45992.375211226848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45992.375211226848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45992.375211226848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45992.375211226848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45992.375211226848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45992.375211226848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45992.375211226848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45992.375211226848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45992.375211226848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45992.375211226848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45992.375211226848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45992.375211226848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45992.375211226848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45992.375211226848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45992.375211226848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45992.375211226848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45992.375211226848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45992.375211226848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45992.375211226848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45992.375211226848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45992.375211226848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45992.375211226848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45992.375211226848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45992.375211226848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45992.375211226848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45992.375211226848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45992.375211226848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45992.375211226848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45992.375211226848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45992.375211226848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45992.375211226848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45992.375211226848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45992.375211226848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45992.375211226848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45992.375211226848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45992.375211226848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45992.375211226848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45992.375211226848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45992.375211226848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45992.375211226848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45992.375211226848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45992.375211226848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45992.375211226848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45992.375211226848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45992.375211226848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45992.375211226848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45992.375211226848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45992.375211226848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45992.375211226848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45992.375211226848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45992.375211226848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45992.375211226848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45992.375211226848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45992.375211226848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45992.375211226848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45992.375211226848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45992.375211226848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45992.375211226848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45992.375211226848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45992.375211226848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45992.375211226848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45992.375211226848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45992.375211226848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45992.375211226848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45992.375211226848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45992.375211226848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45992.375211226848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45992.375211226848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45992.375211226848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45992.375211226848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45992.375211226848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45992.375211226848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45992.375211226848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45992.375211226848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45992.375211226848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45992.375211226848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45992.375211226848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45992.375211226848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45992.375211226848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45992.375211226848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45992.375211226848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45992.375211226848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45992.375211226848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45992.375211226848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45992.375211226848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45992.375211226848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45992.375211226848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45992.375211226848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45992.375211226848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45992.375211226848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45992.375211226848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45992.375211226848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45992.375211226848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45992.375211226848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45992.375211226848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45992.375211226848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45992.375211226848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45992.375211226848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45992.375211226848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45992.375211226848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45992.375211226848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45992.375211226848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45992.375211226848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45992.375211226848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45992.375211226848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45992.375211226848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45992.375211226848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45992.375211226848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45992.375211226848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45992.375211226848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45992.375211226848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45992.375211226848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45992.375211226848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45992.375211226848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45992.375211226848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45992.375211226848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45992.375211226848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45992.375211226848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45992.375211226848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45992.375211226848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45992.375211226848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45992.375211226848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45992.375211226848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45992.375211226848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45992.375211226848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45992.375211226848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45992.375211226848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45992.375211226848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45992.375211226848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45992.375211226848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45992.375211226848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45992.375211226848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45992.375211226848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45992.375211226848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45992.375211226848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45992.375211226848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45992.375211226848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45992.375211226848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45992.375211226848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45992.375211226848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45992.375211226848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45992.375211226848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45992.375211226848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45992.375211226848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45992.375211226848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45992.375211226848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45992.375211226848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45992.375211226848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45992.375211226848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45992.375211226848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45992.375211226848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45992.375211226848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45992.375211226848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45992.375211226848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45992.375211226848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45992.375211226848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45992.375211226848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45992.375211226848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45992.375211226848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45992.375211226848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45992.375211226848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45992.375211226848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45992.375211226848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45992.375211226848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45992.375211226848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45992.375211226848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45992.375211226848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45992.375211226848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45992.375211226848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45992.375211226848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45992.375211226848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45992.375211226848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45992.375211226848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45992.375211226848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45992.375211226848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45992.375211226848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45992.375211226848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45992.375211226848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45992.375211226848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45992.375211226848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45992.375211226848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45992.375211226848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45992.375211226848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45992.375211226848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45992.375211226848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45992.375211226848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45992.375211226848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45992.375211226848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45992.375211226848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45992.375211226848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45992.375211226848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45992.375211226848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45992.375211226848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45992.375211226848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45992.375211226848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45992.375211226848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45992.375211226848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45992.375211226848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45992.375211226848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45992.375211226848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45992.375211226848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45992.375211226848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45992.375211226848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45992.375211226848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45992.375211226848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45992.375211226848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45992.375211226848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45992.375211226848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45992.375211226848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45992.375211226848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45992.375211226848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45992.375211226848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45992.375211226848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45992.375211226848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45992.375211226848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45992.375211226848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45992.375211226848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45992.375211226848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45992.375211226848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45992.375211226848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45992.375211226848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45992.375211226848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45992.375211226848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45992.375211226848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45992.375211226848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45992.375211226848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45992.375211226848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45992.375211226848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45992.375211226848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45992.375211226848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45992.375211226848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45992.375211226848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45992.375211226848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45992.375211226848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45992.375211226848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45992.375211226848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45992.375211226848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45992.375211226848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45992.375211226848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45992.375211226848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45992.375211226848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45992.375211226848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45992.375211226848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45992.375211226848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45992.375211226848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45992.375211226848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45992.375211226848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45992.375211226848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45992.375211226848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45992.375211226848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45992.375211226848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45992.375211226848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45992.375211226848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45992.375211226848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45992.375211226848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45992.375211226848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45992.375211226848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45992.375211226848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45992.375211226848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45992.375211226848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45992.375211226848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45992.375211226848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45992.375211226848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45992.375211226848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45992.375211226848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45992.375211226848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45992.375211226848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45992.375211226848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45992.375211226848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45992.375211226848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45992.375211226848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45992.375211226848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45992.375211226848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45992.375211226848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45992.375211226848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45992.375211226848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45992.375211226848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45992.375211226848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45992.375211226848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45992.375211226848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45992.375211226848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45992.375211226848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45992.375211226848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45992.375211226848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45992.375211226848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45992.375211226848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45992.375211226848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45992.375211226848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45992.375211226848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45992.375211226848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45992.375211226848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45992.375211226848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45992.375211226848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45992.375211226848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45992.375211226848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45992.375211226848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45992.375211226848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45992.375211226848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45992.375211226848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45992.375211226848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45992.375211226848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45992.375211226848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45992.375211226848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45992.375211226848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45992.375211226848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45992.375211226848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45992.375211226848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45992.375211226848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45992.375211226848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45992.375211226848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45992.375211226848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45992.375211226848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45992.375211226848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45992.375211226848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45992.375211226848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45992.375211226848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45992.375211226848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45992.375211226848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45992.375211226848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45992.375211226848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45992.375211226848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45992.375211226848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45992.375211226848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45992.375211226848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45992.375211226848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45992.375211226848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45992.375211226848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45992.375211226848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45992.375211226848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45992.375211226848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45992.375211226848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45992.375211226848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45992.375211226848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45992.375211226848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45992.375211226848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45992.375211226848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45992.375211226848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45992.375211226848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45992.375211226848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45992.375211226848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45992.375211226848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45992.375211226848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45992.375211226848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45992.375211226848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45992.375211226848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45992.375211226848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45992.375211226848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45992.375211226848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45992.375211226848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45992.375211226848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45992.375211226848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45992.375211226848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45992.375211226848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45992.375211226848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45992.375211226848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45992.375211226848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45992.375211226848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45992.375211226848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45992.375211226848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45992.375211226848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45992.375211226848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45992.375211226848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45992.375211226848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45992.375211226848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45992.375211226848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45992.375211226848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45992.375211226848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45992.375211226848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45992.375211226848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45992.375211226848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45992.375211226848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45992.375211226848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45992.375211226848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45992.375211226848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45992.375211226848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45992.375211226848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45992.375211226848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45992.375211226848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45992.375211226848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45992.375211226848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45992.375211226848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45992.375211226848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45992.375211226848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45992.375211226848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45992.375211226848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45992.375211226848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45992.375211226848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45992.375211226848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45992.375211226848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45992.375211226848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45992.375211226848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45992.375211226848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45992.375211226848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45992.375211226848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45992.375211226848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45992.375211226848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45992.375211226848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45992.375211226848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45992.375211226848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45992.375211226848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45992.375211226848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45992.375211226848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45992.375211226848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45992.375211226848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45992.375211226848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45992.375211226848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45992.375211226848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45992.375211226848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45992.375211226848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45992.375211226848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45992.375211226848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45992.375211226848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45992.375211226848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45992.375211226848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45992.375211226848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45992.375211226848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45992.375211226848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45992.375211226848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45992.375211226848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45992.375211226848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45992.375211226848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45992.375211226848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45992.375211226848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45992.375211226848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45992.375211226848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45992.375211226848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45992.375211226848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45992.375211226848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45992.375211226848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45992.375211226848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45992.375211226848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45992.375211226848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45992.375211226848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45992.375211226848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45992.375211226848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45992.375211226848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45992.375211226848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45992.375211226848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45992.375211226848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45992.375211226848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45992.375211226848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45992.375211226848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45992.375211226848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45992.375211226848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45992.375211226848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45992.375211226848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45992.375211226848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45992.375211226848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45992.375211226848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45992.375211226848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45992.375211226848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45992.375211226848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45992.375211226848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45992.375211226848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45992.375211226848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45992.375211226848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45992.375211226848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45992.375211226848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45992.375211226848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45992.375211226848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45992.375211226848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45992.375211226848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45992.375211226848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45992.375211226848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45992.375211226848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45992.375211226848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45992.375211226848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45992.375211226848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45992.375211226848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45992.375211226848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45992.375211226848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45992.375211226848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45992.375211226848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45992.375211226848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45992.375211226848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45992.375211226848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45992.375211226848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45992.375211226848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45992.375211226848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45992.375211226848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45992.375211226848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45992.375211226848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45992.375211226848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45992.375211226848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45992.375211226848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45992.375211226848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45992.375211226848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45992.375211226848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45992.375211226848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45992.375211226848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288.89449363425229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39201</v>
      </c>
      <c r="E3" s="91" t="s">
        <v>39106</v>
      </c>
      <c r="F3" s="92"/>
      <c r="G3" s="93">
        <f t="shared" ref="G3:G25" ca="1" si="0">IFERROR(NOW()-F3,"")</f>
        <v>45992.375211226848</v>
      </c>
      <c r="H3" s="92">
        <v>45992.318518518521</v>
      </c>
      <c r="I3" s="110" t="str">
        <f>IFERROR(VLOOKUP(D3,DB!A:F,6,0),"")</f>
        <v>SCECO</v>
      </c>
      <c r="J3" s="110" t="str">
        <f>IFERROR(VLOOKUP(D3,DB!A:G,7,0),"")</f>
        <v>Dead</v>
      </c>
      <c r="K3" s="94" t="s">
        <v>39202</v>
      </c>
      <c r="L3" s="88" t="str">
        <f>IFERROR(VLOOKUP(D3,DB!A:I,9,0),"")</f>
        <v>Latis</v>
      </c>
    </row>
    <row r="4" spans="1:16" ht="15" customHeight="1">
      <c r="A4" s="110" t="s">
        <v>39200</v>
      </c>
      <c r="B4" s="110" t="str">
        <f>IFERROR(VLOOKUP(D4,DB!A:K,11,0),"")</f>
        <v>R4</v>
      </c>
      <c r="C4" s="90">
        <v>3</v>
      </c>
      <c r="D4" s="88" t="s">
        <v>39203</v>
      </c>
      <c r="E4" s="91" t="s">
        <v>39106</v>
      </c>
      <c r="F4" s="92"/>
      <c r="G4" s="93">
        <f t="shared" ca="1" si="0"/>
        <v>45992.375211226848</v>
      </c>
      <c r="H4" s="92">
        <v>45992.329687500001</v>
      </c>
      <c r="I4" s="110" t="str">
        <f>IFERROR(VLOOKUP(D4,DB!A:F,6,0),"")</f>
        <v>SCECO</v>
      </c>
      <c r="J4" s="110" t="str">
        <f>IFERROR(VLOOKUP(D4,DB!A:G,7,0),"")</f>
        <v>Dead</v>
      </c>
      <c r="K4" s="94" t="s">
        <v>39197</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2.79890046294895E-2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2.035011573752854E-2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45992.375211226848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45992.375211226848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45992.375211226848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45992.375211226848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45992.375211226848</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45992.375211226848</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45992.375211226848</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45992.375211226848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45992.375211226848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45992.375211226848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45992.375211226848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45992.375211226848</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45992.375211226848</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45992.375211226848</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45992.375211226848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45992.375211226848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45992.375211226848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45992.375211226848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45992.375211226848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45992.375211226848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45992.375211226848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45992.375211226848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45992.375211226848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45992.375211226848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45992.375211226848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45992.375211226848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45992.375211226848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45992.375211226848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45992.375211226848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45992.375211226848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45992.375211226848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45992.375211226848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45992.375211226848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45992.375211226848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45992.375211226848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45992.375211226848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45992.375211226848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45992.375211226848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45992.375211226848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45992.375211226848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45992.375211226848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45992.375211226848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45992.375211226848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45992.375211226848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45992.375211226848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45992.375211226848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45992.375211226848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45992.375211226848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45992.375211226848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45992.375211226848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45992.375211226848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45992.375211226848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45992.375211226848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45992.375211226848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45992.375211226848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45992.375211226848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45992.375211226848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45992.375211226848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45992.375211226848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45992.375211226848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45992.375211226848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45992.375211226848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45992.375211226848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45992.375211226848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45992.375211226848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45992.375211226848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45992.375211226848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45992.375211226848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45992.375211226848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45992.375211226848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45992.375211226848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45992.375211226848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45992.375211226848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45992.375211226848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45992.375211226848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45992.375211226848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45992.375211226848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45992.375211226848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45992.375211226848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45992.375211226848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45992.375211226848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45992.375211226848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45992.375211226848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45992.375211226848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45992.375211226848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45992.375211226848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45992.375211226848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45992.375211226848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45992.375211226848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45992.375211226848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45992.375211226848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45992.375211226848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45992.375211226848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45992.375211226848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45992.375211226848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45992.375211226848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45992.375211226848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45992.375211226848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45992.375211226848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45992.375211226848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45992.375211226848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45992.375211226848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45992.375211226848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45992.375211226848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45992.375211226848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45992.375211226848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45992.375211226848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45992.375211226848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45992.375211226848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45992.375211226848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45992.375211226848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45992.375211226848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45992.375211226848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45992.375211226848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45992.375211226848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45992.375211226848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45992.375211226848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45992.375211226848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45992.375211226848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45992.375211226848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45992.375211226848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45992.375211226848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45992.375211226848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45992.375211226848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45992.375211226848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45992.375211226848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45992.375211226848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45992.375211226848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45992.375211226848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45992.375211226848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45992.375211226848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45992.375211226848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45992.375211226848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45992.375211226848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45992.375211226848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45992.375211226848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45992.375211226848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45992.375211226848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45992.375211226848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45992.375211226848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45992.375211226848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45992.375211226848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45992.375211226848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45992.375211226848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45992.375211226848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45992.375211226848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45992.375211226848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45992.375211226848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45992.375211226848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45992.375211226848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45992.375211226848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45992.375211226848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45992.375211226848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45992.375211226848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45992.375211226848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45992.375211226848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45992.375211226848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45992.375211226848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45992.375211226848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45992.375211226848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45992.375211226848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45992.375211226848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45992.375211226848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45992.375211226848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45992.375211226848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45992.375211226848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45992.375211226848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45992.375211226848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45992.375211226848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45992.375211226848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45992.375211226848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45992.375211226848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45992.375211226848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45992.375211226848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45992.375211226848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45992.375211226848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45992.375211226848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45992.375211226848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45992.375211226848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45992.375211226848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45992.375211226848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45992.375211226848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45992.375211226848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45992.375211226848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45992.375211226848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45992.375211226848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45992.375211226848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45992.375211226848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45992.375211226848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45992.375211226848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45992.375211226848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45992.375211226848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45992.375211226848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45992.375211226848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45992.375211226848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45992.375211226848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45992.375211226848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45992.375211226848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45992.375211226848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45992.375211226848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45992.375211226848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45992.375211226848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45992.375211226848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45992.375211226848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45992.375211226848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45992.375211226848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45992.375211226848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45992.375211226848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45992.375211226848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45992.375211226848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45992.375211226848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45992.375211226848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45992.375211226848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45992.375211226848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45992.375211226848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45992.375211226848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45992.375211226848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45992.375211226848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45992.375211226848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45992.375211226848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45992.375211226848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45992.375211226848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45992.375211226848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45992.375211226848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45992.375211226848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45992.375211226848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45992.375211226848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45992.375211226848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45992.375211226848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45992.375211226848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45992.375211226848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45992.375211226848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45992.375211226848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45992.375211226848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45992.375211226848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45992.375211226848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45992.375211226848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45992.375211226848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45992.375211226848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45992.375211226848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45992.375211226848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45992.375211226848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45992.375211226848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45992.375211226848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45992.375211226848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45992.375211226848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45992.375211226848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45992.375211226848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45992.375211226848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45992.375211226848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45992.375211226848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45992.375211226848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45992.375211226848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45992.375211226848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45992.375211226848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45992.375211226848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45992.375211226848</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100.54315104166017</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39186</v>
      </c>
      <c r="F3" s="38">
        <v>45926.188877314817</v>
      </c>
      <c r="G3" s="105">
        <f t="shared" ref="G3" ca="1" si="0">IFERROR(NOW()-F3,"")</f>
        <v>66.186333912031841</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39186</v>
      </c>
      <c r="F4" s="107">
        <v>45948.661111111112</v>
      </c>
      <c r="G4" s="108">
        <f t="shared" ref="G4" ca="1" si="1">IFERROR(NOW()-F4,"")</f>
        <v>43.714100115736073</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11.001912615734909</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0.25207465277344454</v>
      </c>
      <c r="H6" s="38">
        <v>45992.1175</v>
      </c>
      <c r="I6" s="37" t="str">
        <f>IFERROR(VLOOKUP(D6,DB!A:F,6,0),"")</f>
        <v>Generator-SG</v>
      </c>
      <c r="J6" s="37" t="str">
        <f>IFERROR(VLOOKUP(D6,DB!A:G,7,0),"")</f>
        <v>Vandalized</v>
      </c>
      <c r="K6" s="103" t="s">
        <v>39217</v>
      </c>
      <c r="L6" s="37" t="str">
        <f>IFERROR(VLOOKUP(D6,DB!A:I,9,0),"")</f>
        <v>Latis</v>
      </c>
    </row>
    <row r="7" spans="1:13">
      <c r="A7" s="37"/>
      <c r="B7" s="37" t="str">
        <f>IFERROR(VLOOKUP(D7,DB!A:K,11,0),"")</f>
        <v/>
      </c>
      <c r="C7" s="37"/>
      <c r="D7" s="37"/>
      <c r="E7" s="37"/>
      <c r="F7" s="38"/>
      <c r="G7" s="135">
        <f ca="1">IFERROR(NOW()-F7,"")</f>
        <v>45992.375211226848</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45992.375211226848</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45992.375211226848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45992.375211226848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45992.375211226848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45992.375211226848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45992.375211226848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45992.375211226848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45992.375211226848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45992.375211226848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45992.375211226848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45992.375211226848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45992.375211226848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45992.375211226848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45992.375211226848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45992.375211226848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45992.375211226848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45992.375211226848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45992.375211226848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45992.375211226848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45992.375211226848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45992.375211226848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45992.375211226848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45992.375211226848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45992.375211226848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45992.375211226848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45992.375211226848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45992.375211226848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45992.375211226848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45992.375211226848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45992.375211226848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45992.375211226848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45992.375211226848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45992.375211226848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45992.375211226848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45992.375211226848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45992.375211226848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45992.375211226848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45992.375211226848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45992.375211226848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45992.375211226848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45992.375211226848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45992.375211226848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45992.375211226848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45992.375211226848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45992.375211226848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45992.375211226848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45992.375211226848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45992.375211226848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45992.375211226848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45992.375211226848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45992.375211226848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45992.375211226848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45992.375211226848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45992.375211226848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45992.375211226848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45992.375211226848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45992.375211226848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45992.375211226848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45992.375211226848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45992.375211226848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45992.375211226848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45992.375211226848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45992.375211226848</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45992.375211226848</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2</v>
      </c>
      <c r="D2" s="119" t="s">
        <v>36977</v>
      </c>
      <c r="E2" s="106" t="s">
        <v>39106</v>
      </c>
      <c r="F2" s="121">
        <v>45992.335810185185</v>
      </c>
      <c r="G2" s="72">
        <f ca="1">IFERROR(NOW()-F2,"-")</f>
        <v>3.9401041663950309E-2</v>
      </c>
      <c r="H2" s="121">
        <v>45992.329317129632</v>
      </c>
      <c r="I2" s="119" t="str">
        <f>IFERROR(VLOOKUP(D2,DB!A:F,6,0),"")</f>
        <v>SCECO</v>
      </c>
      <c r="J2" s="119" t="str">
        <f>IFERROR(VLOOKUP(D2,DB!A:G,7,0),"")</f>
        <v xml:space="preserve">Weak </v>
      </c>
      <c r="K2" s="122" t="s">
        <v>39219</v>
      </c>
      <c r="L2" s="137" t="str">
        <f>IFERROR(VLOOKUP(D2,DB!A:I,9,0),"")</f>
        <v>Latis</v>
      </c>
    </row>
    <row r="3" spans="1:16382" ht="31.5" customHeight="1">
      <c r="A3" s="118"/>
      <c r="B3" s="119" t="str">
        <f>IFERROR(VLOOKUP(D3,DB!A:K,11,0),"")</f>
        <v/>
      </c>
      <c r="C3" s="120"/>
      <c r="D3" s="119"/>
      <c r="E3" s="106"/>
      <c r="F3" s="121"/>
      <c r="G3" s="72">
        <f ca="1">IFERROR(NOW()-F3,"-")</f>
        <v>45992.375211226848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45992.375211226848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45992.375211226848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45992.375211226848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45992.375211226848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45992.375211226848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45992.375211226848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45992.375211226848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45992.375211226848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45992.375211226848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45992.375211226848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45992.375211226848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45992.375211226848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45992.375211226848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45992.375211226848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45992.375211226848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45992.375211226848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45992.375211226848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45992.375211226848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45992.375211226848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45992.375211226848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45992.375211226848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45992.375211226848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45992.375211226848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45992.375211226848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45992.375211226848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45992.375211226848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45992.375211226848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45992.375211226848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45992.375211226848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45992.375211226848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45992.375211226848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45992.375211226848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45992.375211226848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45992.375211226848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45992.375211226848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45992.375211226848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45992.375211226848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45992.375211226848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45992.375211226848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45992.375211226848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45992.375211226848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45992.375211226848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45992.375211226848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45992.375211226848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45992.375211226848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45992.375211226848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45992.375211226848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45992.375211226848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45992.375211226848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45992.375211226848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45992.375211226848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45992.375211226848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45992.375211226848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45992.375211226848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45992.375211226848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45992.375211226848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45992.375211226848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45992.375211226848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45992.375211226848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45992.375211226848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45992.375211226848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45992.375211226848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45992.375211226848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45992.375211226848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45992.375211226848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45992.375211226848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45992.375211226848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45992.375211226848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45992.375211226848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45992.375211226848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45992.375211226848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45992.375211226848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45992.375211226848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45992.375211226848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45992.375211226848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45992.375211226848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45992.375211226848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45992.375211226848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45992.375211226848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45992.375211226848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45992.375211226848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45992.375211226848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45992.375211226848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45992.375211226848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45992.375211226848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45992.375211226848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45992.375211226848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45992.375211226848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45992.375211226848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45992.375211226848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45992.375211226848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45992.375211226848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45992.375211226848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45992.375211226848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45992.375211226848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45992.375211226848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45992.375211226848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45992.375211226848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45992.375211226848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45992.375211226848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45992.375211226848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45992.375211226848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45992.375211226848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45992.375211226848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45992.375211226848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45992.375211226848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45992.375211226848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45992.375211226848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45992.375211226848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45992.375211226848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45992.375211226848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45992.375211226848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45992.375211226848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45992.375211226848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45992.375211226848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45992.375211226848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45992.375211226848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45992.375211226848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45992.375211226848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45992.375211226848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45992.375211226848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45992.375211226848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45992.375211226848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45992.375211226848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45992.375211226848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45992.375211226848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45992.375211226848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45992.375211226848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45992.375211226848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45992.375211226848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45992.375211226848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45992.375211226848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45992.375211226848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45992.375211226848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45992.375211226848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45992.375211226848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45992.375211226848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45992.375211226848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45992.375211226848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45992.375211226848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45992.375211226848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45992.375211226848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45992.375211226848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45992.375211226848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45992.375211226848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45992.375211226848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45992.375211226848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45992.375211226848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45992.375211226848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45992.375211226848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45992.375211226848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45992.375211226848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45992.375211226848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45992.375211226848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45992.375211226848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45992.375211226848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45992.375211226848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45992.375211226848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45992.375211226848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45992.375211226848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45992.375211226848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45992.375211226848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45992.375211226848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45992.375211226848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45992.375211226848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45992.375211226848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45992.375211226848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45992.375211226848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45992.375211226848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45992.375211226848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45992.375211226848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45992.375211226848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45992.375211226848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45992.375211226848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45992.375211226848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45992.375211226848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45992.375211226848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45992.375211226848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45992.375211226848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45992.375211226848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45992.375211226848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45992.375211226848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45992.375211226848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45992.375211226848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45992.375211226848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45992.375211226848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45992.375211226848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45992.375211226848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45992.375211226848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45992.375211226848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45992.375211226848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45992.375211226848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45992.375211226848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45992.375211226848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45992.375211226848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45992.375211226848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45992.375211226848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45992.375211226848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45992.375211226848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45992.375211226848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45992.375211226848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45992.375211226848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45992.375211226848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45992.375211226848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45992.375211226848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45992.375211226848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45992.375211226848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45992.375211226848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45992.375211226848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45992.375211226848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45992.375211226848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45992.375211226848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45992.375211226848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45992.375211226848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45992.375211226848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45992.375211226848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45992.375211226848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45992.375211226848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45992.375211226848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45992.375211226848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45992.375211226848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45992.375211226848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45992.375211226848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45992.375211226848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45992.375211226848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45992.375211226848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45992.375211226848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45992.375211226848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45992.375211226848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45992.375211226848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45992.375211226848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45992.375211226848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45992.375211226848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45992.375211226848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45992.375211226848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45992.375211226848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45992.375211226848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45992.375211226848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45992.375211226848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45992.375211226848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45992.375211226848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45992.375211226848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45992.375211226848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45992.375211226848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45992.375211226848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45992.375211226848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45992.375211226848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45992.375211226848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45992.375211226848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45992.375211226848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45992.375211226848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45992.375211226848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45992.375211226848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45992.375211226848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45992.375211226848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45992.375211226848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45992.375211226848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45992.375211226848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45992.375211226848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45992.375211226848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45992.375211226848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45992.375211226848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45992.375211226848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45992.375211226848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45992.375211226848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45992.375211226848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45992.375211226848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45992.375211226848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45992.375211226848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45992.375211226848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45992.375211226848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45992.375211226848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45992.375211226848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45992.375211226848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45992.375211226848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45992.375211226848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45992.375211226848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45992.375211226848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45992.375211226848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45992.375211226848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45992.375211226848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45992.375211226848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45992.375211226848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45992.375211226848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45992.375211226848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45992.375211226848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45992.375211226848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45992.375211226848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45992.375211226848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45992.375211226848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45992.375211226848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45992.375211226848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45992.375211226848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45992.375211226848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45992.375211226848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45992.375211226848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45992.375211226848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45992.375211226848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45992.375211226848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45992.375211226848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45992.375211226848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45992.375211226848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45992.375211226848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45992.375211226848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45992.375211226848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45992.375211226848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45992.375211226848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45992.375211226848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45992.375211226848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45992.375211226848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45992.375211226848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45992.375211226848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45992.375211226848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45992.375211226848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45992.375211226848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45992.375211226848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45992.375211226848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45992.375211226848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45992.375211226848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45992.375211226848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45992.375211226848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45992.375211226848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45992.375211226848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45992.375211226848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45992.375211226848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45992.375211226848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45992.375211226848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45992.375211226848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45992.375211226848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45992.375211226848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45992.375211226848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45992.375211226848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45992.375211226848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45992.375211226848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45992.375211226848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45992.375211226848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45992.375211226848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45992.375211226848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45992.375211226848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45992.375211226848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45992.375211226848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45992.375211226848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45992.375211226848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45992.375211226848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45992.375211226848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45992.375211226848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45992.375211226848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45992.375211226848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45992.375211226848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45992.375211226848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45992.375211226848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45992.375211226848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45992.375211226848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45992.375211226848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45992.375211226848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45992.375211226848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45992.375211226848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45992.375211226848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45992.375211226848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45992.375211226848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45992.375211226848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45992.375211226848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45992.375211226848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45992.375211226848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45992.375211226848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45992.375211226848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45992.375211226848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45992.375211226848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45992.375211226848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45992.375211226848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45992.375211226848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45992.375211226848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45992.375211226848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45992.375211226848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45992.375211226848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45992.375211226848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45992.375211226848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45992.375211226848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45992.375211226848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45992.375211226848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45992.375211226848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45992.375211226848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45992.375211226848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45992.375211226848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45992.375211226848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45992.375211226848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45992.375211226848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45992.375211226848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45992.375211226848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45992.375211226848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45992.375211226848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45992.375211226848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45992.375211226848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45992.375211226848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45992.375211226848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45992.375211226848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45992.375211226848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45992.375211226848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45992.375211226848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45992.375211226848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45992.375211226848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45992.375211226848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45992.375211226848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45992.375211226848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45992.375211226848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45992.375211226848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45992.375211226848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45992.375211226848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45992.375211226848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45992.375211226848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45992.375211226848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45992.375211226848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45992.375211226848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45992.375211226848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45992.375211226848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45992.375211226848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45992.375211226848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45992.375211226848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45992.375211226848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45992.375211226848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45992.375211226848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45992.375211226848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45992.375211226848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45992.375211226848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45992.375211226848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45992.375211226848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45992.375211226848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45992.375211226848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45992.375211226848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45992.375211226848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45992.375211226848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45992.375211226848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45992.375211226848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45992.375211226848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45992.375211226848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45992.375211226848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45992.375211226848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45992.375211226848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45992.375211226848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45992.375211226848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45992.375211226848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45992.375211226848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45992.375211226848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45992.375211226848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45992.375211226848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45992.375211226848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45992.375211226848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45992.375211226848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45992.375211226848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45992.375211226848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45992.375211226848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45992.375211226848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45992.375211226848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45992.375211226848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45992.375211226848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45992.375211226848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45992.375211226848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45992.375211226848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45992.375211226848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45992.375211226848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45992.375211226848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45992.375211226848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45992.375211226848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45992.375211226848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45992.375211226848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45992.375211226848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45992.375211226848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45992.375211226848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45992.375211226848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45992.375211226848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45992.375211226848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45992.375211226848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45992.375211226848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45992.375211226848</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45992.375211226848</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2025-12-01T06:00:30Z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