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81" documentId="120_S{2AC9BD13-BADA-5192-A53E-5A8FF88502F6}" xr6:coauthVersionLast="47" xr6:coauthVersionMax="47" xr10:uidLastSave="{4B68D318-0B23-497A-96E8-B42F6018967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<sst xmlns="http://schemas.openxmlformats.org/spreadsheetml/2006/main" count="180297" uniqueCount="39131">
  <si>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</si>
  <si>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</si>
  <si>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</si>
  <si>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</si>
  <si>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</si>
  <si>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</si>
  <si>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</si>
  <si>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</si>
  <si>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</si>
  <si>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</si>
  <si>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</si>
  <si>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</si>
  <si>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</si>
  <si>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</si>
  <si>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</si>
  <si>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</si>
  <si>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</si>
  <si>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</si>
  <si>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</si>
  <si>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</si>
  <si>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</si>
  <si>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</si>
  <si>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</si>
  <si>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</si>
  <si>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</si>
  <si>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</si>
  <si>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</si>
  <si>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</si>
  <si>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</si>
  <si>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</si>
  <si>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</si>
  <si>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</si>
  <si>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</si>
  <si>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</si>
  <si>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</si>
  <si>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</si>
  <si>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</si>
  <si>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</si>
  <si>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</si>
  <si>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</si>
  <si>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</si>
  <si>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</si>
  <si>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</si>
  <si>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</si>
  <si>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</si>
  <si>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</si>
  <si>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</si>
  <si>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</si>
  <si>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</si>
  <si>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</si>
  <si>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</si>
  <si>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</si>
  <si>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</si>
  <si>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</si>
  <si>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</si>
  <si>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</si>
  <si>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</si>
  <si>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</si>
  <si>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</si>
  <si>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</si>
  <si>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</si>
  <si>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</si>
  <si>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</si>
  <si>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</si>
  <si>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</si>
  <si>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</si>
  <si>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</si>
  <si>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</si>
  <si>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</si>
  <si>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</si>
  <si>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</si>
  <si>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</si>
  <si>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</si>
  <si>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</si>
  <si>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</si>
  <si>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</si>
  <si>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</si>
  <si>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</si>
  <si>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</si>
  <si>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</si>
  <si>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</si>
  <si>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</si>
  <si>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</si>
  <si>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</si>
  <si>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</si>
  <si>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</si>
  <si>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</si>
  <si>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</si>
  <si>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</si>
  <si>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</si>
  <si>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</si>
  <si>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</si>
  <si>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</si>
  <si>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</si>
  <si>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</si>
  <si>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</si>
  <si>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</si>
  <si>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</si>
  <si>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</si>
  <si>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</si>
  <si>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</si>
  <si>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</si>
  <si>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</si>
  <si>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</si>
  <si>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</si>
  <si>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</si>
  <si>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</si>
  <si>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</si>
  <si>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</si>
  <si>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</si>
  <si>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</si>
  <si>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</si>
  <si>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</si>
  <si>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</si>
  <si>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</si>
  <si>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</si>
  <si>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</si>
  <si>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</si>
  <si>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</si>
  <si>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</si>
  <si>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</si>
  <si>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</si>
  <si>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</si>
  <si>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</si>
  <si>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</si>
  <si>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</si>
  <si>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</si>
  <si>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</si>
  <si>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</si>
  <si>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</si>
  <si>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</si>
  <si>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</si>
  <si>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</si>
  <si>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</si>
  <si>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</si>
  <si>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</si>
  <si>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</si>
  <si>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</si>
  <si>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</si>
  <si>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</si>
  <si>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</si>
  <si>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</si>
  <si>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</si>
  <si>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</si>
  <si>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</si>
  <si>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</si>
  <si>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</si>
  <si>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</si>
  <si>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</si>
  <si>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</si>
  <si>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</si>
  <si>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</si>
  <si>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</si>
  <si>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</si>
  <si>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</si>
  <si>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</si>
  <si>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</si>
  <si>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</si>
  <si>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</si>
  <si>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</si>
  <si>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</si>
  <si>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</si>
  <si>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</si>
  <si>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</si>
  <si>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</si>
  <si>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</si>
  <si>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</si>
  <si>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</si>
  <si>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</si>
  <si>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</si>
  <si>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</si>
  <si>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</si>
  <si>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</si>
  <si>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</si>
  <si>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</si>
  <si>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</si>
  <si>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</si>
  <si>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</si>
  <si>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</si>
  <si>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</si>
  <si>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</si>
  <si>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</si>
  <si>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</si>
  <si>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</si>
  <si>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</si>
  <si>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</si>
  <si>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</si>
  <si>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</si>
  <si>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</si>
  <si>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</si>
  <si>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</si>
  <si>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</si>
  <si>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</si>
  <si>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</si>
  <si>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</si>
  <si>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</si>
  <si>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</si>
  <si>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</si>
  <si>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</si>
  <si>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</si>
  <si>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</si>
  <si>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</si>
  <si>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</si>
  <si>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</si>
  <si>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</si>
  <si>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</si>
  <si>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</si>
  <si>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</si>
  <si>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</si>
  <si>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</si>
  <si>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</si>
  <si>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</si>
  <si>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</si>
  <si>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</si>
  <si>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</si>
  <si>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</si>
  <si>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</si>
  <si>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</si>
  <si>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</si>
  <si>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</si>
  <si>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</si>
  <si>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</si>
  <si>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</si>
  <si>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</si>
  <si>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</si>
  <si>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</si>
  <si>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</si>
  <si>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</si>
  <si>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</si>
  <si>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</si>
  <si>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</si>
  <si>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</si>
  <si>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</si>
  <si>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</si>
  <si>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</si>
  <si>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</si>
  <si>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</si>
  <si>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</si>
  <si>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</si>
  <si>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</si>
  <si>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</si>
  <si>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</si>
  <si>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</si>
  <si>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</si>
  <si>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</si>
  <si>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</si>
  <si>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</si>
  <si>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</si>
  <si>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</si>
  <si>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</si>
  <si>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</si>
  <si>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</si>
  <si>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</si>
  <si>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</si>
  <si>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</si>
  <si>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</si>
  <si>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</si>
  <si>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</si>
  <si>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</si>
  <si>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</si>
  <si>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</si>
  <si>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</si>
  <si>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</si>
  <si>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</si>
  <si>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</si>
  <si>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</si>
  <si>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</si>
  <si>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</si>
  <si>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</si>
  <si>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</si>
  <si>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</si>
  <si>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</si>
  <si>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</si>
  <si>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</si>
  <si>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</si>
  <si>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</si>
  <si>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</si>
  <si>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</si>
  <si>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</si>
  <si>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</si>
  <si>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</si>
  <si>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</si>
  <si>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</si>
  <si>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</si>
  <si>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</si>
  <si>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</si>
  <si>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</si>
  <si>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</si>
  <si>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</si>
  <si>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</si>
  <si>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</si>
  <si>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</si>
  <si>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</si>
  <si>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</si>
  <si>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</si>
  <si>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</si>
  <si>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</si>
  <si>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</si>
  <si>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</si>
  <si>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</si>
  <si>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</si>
  <si>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</si>
  <si>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</si>
  <si>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</si>
  <si>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</si>
  <si>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</si>
  <si>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</si>
  <si>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</si>
  <si>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</si>
  <si>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</si>
  <si>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</si>
  <si>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</si>
  <si>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</si>
  <si>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</si>
  <si>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</si>
  <si>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</si>
  <si>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</si>
  <si>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</si>
  <si>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</si>
  <si>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</si>
  <si>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</si>
  <si>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</si>
  <si>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</si>
  <si>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</si>
  <si>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</si>
  <si>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</si>
  <si>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</si>
  <si>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</si>
  <si>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</si>
  <si>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</si>
  <si>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</si>
  <si>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</si>
  <si>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</si>
  <si>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</si>
  <si>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</si>
  <si>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</si>
  <si>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</si>
  <si>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</si>
  <si>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</si>
  <si>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</si>
  <si>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</si>
  <si>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</si>
  <si>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</si>
  <si>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</si>
  <si>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</si>
  <si>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</si>
  <si>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</si>
  <si>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</si>
  <si>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</si>
  <si>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</si>
  <si>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</si>
  <si>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</si>
  <si>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</si>
  <si>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</si>
  <si>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</si>
  <si>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</si>
  <si>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</si>
  <si>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</si>
  <si>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</si>
  <si>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</si>
  <si>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</si>
  <si>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</si>
  <si>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</si>
  <si>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</si>
  <si>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</si>
  <si>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</si>
  <si>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</si>
  <si>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</si>
  <si>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</si>
  <si>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</si>
  <si>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</si>
  <si>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</si>
  <si>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</si>
  <si>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</si>
  <si>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</si>
  <si>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</si>
  <si>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</si>
  <si>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</si>
  <si>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</si>
  <si>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</si>
  <si>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</si>
  <si>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</si>
  <si>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</si>
  <si>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</si>
  <si>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</si>
  <si>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</si>
  <si>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</si>
  <si>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</si>
  <si>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</si>
  <si>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</si>
  <si>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</si>
  <si>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</si>
  <si>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</si>
  <si>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</si>
  <si>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</si>
  <si>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</si>
  <si>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</si>
  <si>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</si>
  <si>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</si>
  <si>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</si>
  <si>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</si>
  <si>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</si>
  <si>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</si>
  <si>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</si>
  <si>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</si>
  <si>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</si>
  <si>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</si>
  <si>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</si>
  <si>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</si>
  <si>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</si>
  <si>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</si>
  <si>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</si>
  <si>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</si>
  <si>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</si>
  <si>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</si>
  <si>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</si>
  <si>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</si>
  <si>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</si>
  <si>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</si>
  <si>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</si>
  <si>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</si>
  <si>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</si>
  <si>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</si>
  <si>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</si>
  <si>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</si>
  <si>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</si>
  <si>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</si>
  <si>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</si>
  <si>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</si>
  <si>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</si>
  <si>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</si>
  <si>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</si>
  <si>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</si>
  <si>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</si>
  <si>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</si>
  <si>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</si>
  <si>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</si>
  <si>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</si>
  <si>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</si>
  <si>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</si>
  <si>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</si>
  <si>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</si>
  <si>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</si>
  <si>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</si>
  <si>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</si>
  <si>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</si>
  <si>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</si>
  <si>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</si>
  <si>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</si>
  <si>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</si>
  <si>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</si>
  <si>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</si>
  <si>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</si>
  <si>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</si>
  <si>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</si>
  <si>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</si>
  <si>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</si>
  <si>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</si>
  <si>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</si>
  <si>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</si>
  <si>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</si>
  <si>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</si>
  <si>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</si>
  <si>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</si>
  <si>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</si>
  <si>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</si>
  <si>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</si>
  <si>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</si>
  <si>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</si>
  <si>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</si>
  <si>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</si>
  <si>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</si>
  <si>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</si>
  <si>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</si>
  <si>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</si>
  <si>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</si>
  <si>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</si>
  <si>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</si>
  <si>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</si>
  <si>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</si>
  <si>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</si>
  <si>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</si>
  <si>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</si>
  <si>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</si>
  <si>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</si>
  <si>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</si>
  <si>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</si>
  <si>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</si>
  <si>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</si>
  <si>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</si>
  <si>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</si>
  <si>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</si>
  <si>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</si>
  <si>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</si>
  <si>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</si>
  <si>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</si>
  <si>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</si>
  <si>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</si>
  <si>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</si>
  <si>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</si>
  <si>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</si>
  <si>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</si>
  <si>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</si>
  <si>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</si>
  <si>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</si>
  <si>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</si>
  <si>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</si>
  <si>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</si>
  <si>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</si>
  <si>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</si>
  <si>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</si>
  <si>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</si>
  <si>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</si>
  <si>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</si>
  <si>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</si>
  <si>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</si>
  <si>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</si>
  <si>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</si>
  <si>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</si>
  <si>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</si>
  <si>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</si>
  <si>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</si>
  <si>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</si>
  <si>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</si>
  <si>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</si>
  <si>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</si>
  <si>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</si>
  <si>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</si>
  <si>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</si>
  <si>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</si>
  <si>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</si>
  <si>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</si>
  <si>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</si>
  <si>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</si>
  <si>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</si>
  <si>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</si>
  <si>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</si>
  <si>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</si>
  <si>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</si>
  <si>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</si>
  <si>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</si>
  <si>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</si>
  <si>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</si>
  <si>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</si>
  <si>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</si>
  <si>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</si>
  <si>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</si>
  <si>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</si>
  <si>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</si>
  <si>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</si>
  <si>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</si>
  <si>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</si>
  <si>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</si>
  <si>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</si>
  <si>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</si>
  <si>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</si>
  <si>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</si>
  <si>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</si>
  <si>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</si>
  <si>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</si>
  <si>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</si>
  <si>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</si>
  <si>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</si>
  <si>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</si>
  <si>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</si>
  <si>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</si>
  <si>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</si>
  <si>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</si>
  <si>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</si>
  <si>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</si>
  <si>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</si>
  <si>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</si>
  <si>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</si>
  <si>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</si>
  <si>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</si>
  <si>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</si>
  <si>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</si>
  <si>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</si>
  <si>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</si>
  <si>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</si>
  <si>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</si>
  <si>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</si>
  <si>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</si>
  <si>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</si>
  <si>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</si>
  <si>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</si>
  <si>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</si>
  <si>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</si>
  <si>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</si>
  <si>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</si>
  <si>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</si>
  <si>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</si>
  <si>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</si>
  <si>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</si>
  <si>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</si>
  <si>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</si>
  <si>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</si>
  <si>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</si>
  <si>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</si>
  <si>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</si>
  <si>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</si>
  <si>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</si>
  <si>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</si>
  <si>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</si>
  <si>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</si>
  <si>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</si>
  <si>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</si>
  <si>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</si>
  <si>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</si>
  <si>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</si>
  <si>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</si>
  <si>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</si>
  <si>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</si>
  <si>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</si>
  <si>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</si>
  <si>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</si>
  <si>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</si>
  <si>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</si>
  <si>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</si>
  <si>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</si>
  <si>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</si>
  <si>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</si>
  <si>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</si>
  <si>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</si>
  <si>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</si>
  <si>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</si>
  <si>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</si>
  <si>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</si>
  <si>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</si>
  <si>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</si>
  <si>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</si>
  <si>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</si>
  <si>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</si>
  <si>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</si>
  <si>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</si>
  <si>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</si>
  <si>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</si>
  <si>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</si>
  <si>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</si>
  <si>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</si>
  <si>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</si>
  <si>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</si>
  <si>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</si>
  <si>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</si>
  <si>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</si>
  <si>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</si>
  <si>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</si>
  <si>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</si>
  <si>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</si>
  <si>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</si>
  <si>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</si>
  <si>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</si>
  <si>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</si>
  <si>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</si>
  <si>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</si>
  <si>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</si>
  <si>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</si>
  <si>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</si>
  <si>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</si>
  <si>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</si>
  <si>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</si>
  <si>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</si>
  <si>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</si>
  <si>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</si>
  <si>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</si>
  <si>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</si>
  <si>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</si>
  <si>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</si>
  <si>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</si>
  <si>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</si>
  <si>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</si>
  <si>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</si>
  <si>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</si>
  <si>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</si>
  <si>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</si>
  <si>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</si>
  <si>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</si>
  <si>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</si>
  <si>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</si>
  <si>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</si>
  <si>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</si>
  <si>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</si>
  <si>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</si>
  <si>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</si>
  <si>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</si>
  <si>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</si>
  <si>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</si>
  <si>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</si>
  <si>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</si>
  <si>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</si>
  <si>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</si>
  <si>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</si>
  <si>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</si>
  <si>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</si>
  <si>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</si>
  <si>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</si>
  <si>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</si>
  <si>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</si>
  <si>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</si>
  <si>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</si>
  <si>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</si>
  <si>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</si>
  <si>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</si>
  <si>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</si>
  <si>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</si>
  <si>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</si>
  <si>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</si>
  <si>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</si>
  <si>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</si>
  <si>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</si>
  <si>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</si>
  <si>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</si>
  <si>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</si>
  <si>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</si>
  <si>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</si>
  <si>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</si>
  <si>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</si>
  <si>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</si>
  <si>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</si>
  <si>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</si>
  <si>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</si>
  <si>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</si>
  <si>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</si>
  <si>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</si>
  <si>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</si>
  <si>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</si>
  <si>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</si>
  <si>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</si>
  <si>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</si>
  <si>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</si>
  <si>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</si>
  <si>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</si>
  <si>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</si>
  <si>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</si>
  <si>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</si>
  <si>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</si>
  <si>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</si>
  <si>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</si>
  <si>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</si>
  <si>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</si>
  <si>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</si>
  <si>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</si>
  <si>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</si>
  <si>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</si>
  <si>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</si>
  <si>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</si>
  <si>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</si>
  <si>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</si>
  <si>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</si>
  <si>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</si>
  <si>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</si>
  <si>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</si>
  <si>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</si>
  <si>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</si>
  <si>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</si>
  <si>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</si>
  <si>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</si>
  <si>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</si>
  <si>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</si>
  <si>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</si>
  <si>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</si>
  <si>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</si>
  <si>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</si>
  <si>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</si>
  <si>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</si>
  <si>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</si>
  <si>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</si>
  <si>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</si>
  <si>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</si>
  <si>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</si>
  <si>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</si>
  <si>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</si>
  <si>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</si>
  <si>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</si>
  <si>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</si>
  <si>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</si>
  <si>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</si>
  <si>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</si>
  <si>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</si>
  <si>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</si>
  <si>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</si>
  <si>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</si>
  <si>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</si>
  <si>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</si>
  <si>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</si>
  <si>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</si>
  <si>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</si>
  <si>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</si>
  <si>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</si>
  <si>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</si>
  <si>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</si>
  <si>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</si>
  <si>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</si>
  <si>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</si>
  <si>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</si>
  <si>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</si>
  <si>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</si>
  <si>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</si>
  <si>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</si>
  <si>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</si>
  <si>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</si>
  <si>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</si>
  <si>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</si>
  <si>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</si>
  <si>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</si>
  <si>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</si>
  <si>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</si>
  <si>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</si>
  <si>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</si>
  <si>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</si>
  <si>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</si>
  <si>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</si>
  <si>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</si>
  <si>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</si>
  <si>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</si>
  <si>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</si>
  <si>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</si>
  <si>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</si>
  <si>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</si>
  <si>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</si>
  <si>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</si>
  <si>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</si>
  <si>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</si>
  <si>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</si>
  <si>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</si>
  <si>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</si>
  <si>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</si>
  <si>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</si>
  <si>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</si>
  <si>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</si>
  <si>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</si>
  <si>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</si>
  <si>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</si>
  <si>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</si>
  <si>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</si>
  <si>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</si>
  <si>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</si>
  <si>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</si>
  <si>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</si>
  <si>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</si>
  <si>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</si>
  <si>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</si>
  <si>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</si>
  <si>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</si>
  <si>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</si>
  <si>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</si>
  <si>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</si>
  <si>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</si>
  <si>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</si>
  <si>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</si>
  <si>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</si>
  <si>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</si>
  <si>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</si>
  <si>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</si>
  <si>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</si>
  <si>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</si>
  <si>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</si>
  <si>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</si>
  <si>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</si>
  <si>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</si>
  <si>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</si>
  <si>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</si>
  <si>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</si>
  <si>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</si>
  <si>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</si>
  <si>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</si>
  <si>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</si>
  <si>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</si>
  <si>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</si>
  <si>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</si>
  <si>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</si>
  <si>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</si>
  <si>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</si>
  <si>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</si>
  <si>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</si>
  <si>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</si>
  <si>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</si>
  <si>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</si>
  <si>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</si>
  <si>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</si>
  <si>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</si>
  <si>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</si>
  <si>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</si>
  <si>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</si>
  <si>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</si>
  <si>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</si>
  <si>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</si>
  <si>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</si>
  <si>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</si>
  <si>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</si>
  <si>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</si>
  <si>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</si>
  <si>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</si>
  <si>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</si>
  <si>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</si>
  <si>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</si>
  <si>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</si>
  <si>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</si>
  <si>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</si>
  <si>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</si>
  <si>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</si>
  <si>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</si>
  <si>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</si>
  <si>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</si>
  <si>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</si>
  <si>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</si>
  <si>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</si>
  <si>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</si>
  <si>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</si>
  <si>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</si>
  <si>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</si>
  <si>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</si>
  <si>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</si>
  <si>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</si>
  <si>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</si>
  <si>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</si>
  <si>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</si>
  <si>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</si>
  <si>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</si>
  <si>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</si>
  <si>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</si>
  <si>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</si>
  <si>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</si>
  <si>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</si>
  <si>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</si>
  <si>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</si>
  <si>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</si>
  <si>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</si>
  <si>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</si>
  <si>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</si>
  <si>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</si>
  <si>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</si>
  <si>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</si>
  <si>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</si>
  <si>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</si>
  <si>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</si>
  <si>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</si>
  <si>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</si>
  <si>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</si>
  <si>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</si>
  <si>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</si>
  <si>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</si>
  <si>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</si>
  <si>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</si>
  <si>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</si>
  <si>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</si>
  <si>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</si>
  <si>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</si>
  <si>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</si>
  <si>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</si>
  <si>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</si>
  <si>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</si>
  <si>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</si>
  <si>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</si>
  <si>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</si>
  <si>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</si>
  <si>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</si>
  <si>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</si>
  <si>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</si>
  <si>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</si>
  <si>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</si>
  <si>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</si>
  <si>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</si>
  <si>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</si>
  <si>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</si>
  <si>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</si>
  <si>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</si>
  <si>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</si>
  <si>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</si>
  <si>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</si>
  <si>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</si>
  <si>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</si>
  <si>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</si>
  <si>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</si>
  <si>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</si>
  <si>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</si>
  <si>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</si>
  <si>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</si>
  <si>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</si>
  <si>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</si>
  <si>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</si>
  <si>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</si>
  <si>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</si>
  <si>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</si>
  <si>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</si>
  <si>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</si>
  <si>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</si>
  <si>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</si>
  <si>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</si>
  <si>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</si>
  <si>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</si>
  <si>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</si>
  <si>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</si>
  <si>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</si>
  <si>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</si>
  <si>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</si>
  <si>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</si>
  <si>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</si>
  <si>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</si>
  <si>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</si>
  <si>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</si>
  <si>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</si>
  <si>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</si>
  <si>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</si>
  <si>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</si>
  <si>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</si>
  <si>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</si>
  <si>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</si>
  <si>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</si>
  <si>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</si>
  <si>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</si>
  <si>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</si>
  <si>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</si>
  <si>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</si>
  <si>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</si>
  <si>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</si>
  <si>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</si>
  <si>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</si>
  <si>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</si>
  <si>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</si>
  <si>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</si>
  <si>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</si>
  <si>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</si>
  <si>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</si>
  <si>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</si>
  <si>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</si>
  <si>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</si>
  <si>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</si>
  <si>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</si>
  <si>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</si>
  <si>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</si>
  <si>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</si>
  <si>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</si>
  <si>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</si>
  <si>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</si>
  <si>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</si>
  <si>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</si>
  <si>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</si>
  <si>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</si>
  <si>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</si>
  <si>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</si>
  <si>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</si>
  <si>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</si>
  <si>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</si>
  <si>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</si>
  <si>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</si>
  <si>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</si>
  <si>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</si>
  <si>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</si>
  <si>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</si>
  <si>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</si>
  <si>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</si>
  <si>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</si>
  <si>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</si>
  <si>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</si>
  <si>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</si>
  <si>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</si>
  <si>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</si>
  <si>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</si>
  <si>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</si>
  <si>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</si>
  <si>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</si>
  <si>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</si>
  <si>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</si>
  <si>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</si>
  <si>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</si>
  <si>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</si>
  <si>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</si>
  <si>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</si>
  <si>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</si>
  <si>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</si>
  <si>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</si>
  <si>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</si>
  <si>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</si>
  <si>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</si>
  <si>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</si>
  <si>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</si>
  <si>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</si>
  <si>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</si>
  <si>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</si>
  <si>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</si>
  <si>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</si>
  <si>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</si>
  <si>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</si>
  <si>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</si>
  <si>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</si>
  <si>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</si>
  <si>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</si>
  <si>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</si>
  <si>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</si>
  <si>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</si>
  <si>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</si>
  <si>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</si>
  <si>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</si>
  <si>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</si>
  <si>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</si>
  <si>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</si>
  <si>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</si>
  <si>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</si>
  <si>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</si>
  <si>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</si>
  <si>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</si>
  <si>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</si>
  <si>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</si>
  <si>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</si>
  <si>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</si>
  <si>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</si>
  <si>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</si>
  <si>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</si>
  <si>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</si>
  <si>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</si>
  <si>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</si>
  <si>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</si>
  <si>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</si>
  <si>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</si>
  <si>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</si>
  <si>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</si>
  <si>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</si>
  <si>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</si>
  <si>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</si>
  <si>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</si>
  <si>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</si>
  <si>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</si>
  <si>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</si>
  <si>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</si>
  <si>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</si>
  <si>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</si>
  <si>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</si>
  <si>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</si>
  <si>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</si>
  <si>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</si>
  <si>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</si>
  <si>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</si>
  <si>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</si>
  <si>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</si>
  <si>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</si>
  <si>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</si>
  <si>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</si>
  <si>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</si>
  <si>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</si>
  <si>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</si>
  <si>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</si>
  <si>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</si>
  <si>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</si>
  <si>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</si>
  <si>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</si>
  <si>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</si>
  <si>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</si>
  <si>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</si>
  <si>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</si>
  <si>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</si>
  <si>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</si>
  <si>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</si>
  <si>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</si>
  <si>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</si>
  <si>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</si>
  <si>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</si>
  <si>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</si>
  <si>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</si>
  <si>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</si>
  <si>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</si>
  <si>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</si>
  <si>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</si>
  <si>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</si>
  <si>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</si>
  <si>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</si>
  <si>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</si>
  <si>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</si>
  <si>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</si>
  <si>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</si>
  <si>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</si>
  <si>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</si>
  <si>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</si>
  <si>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</si>
  <si>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</si>
  <si>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</si>
  <si>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</si>
  <si>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</si>
  <si>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</si>
  <si>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</si>
  <si>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</si>
  <si>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</si>
  <si>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</si>
  <si>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</si>
  <si>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</si>
  <si>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</si>
  <si>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</si>
  <si>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</si>
  <si>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</si>
  <si>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</si>
  <si>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</si>
  <si>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</si>
  <si>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</si>
  <si>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</si>
  <si>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</si>
  <si>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</si>
  <si>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</si>
  <si>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</si>
  <si>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</si>
  <si>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</si>
  <si>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</si>
  <si>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</si>
  <si>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</si>
  <si>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</si>
  <si>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</si>
  <si>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</si>
  <si>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</si>
  <si>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</si>
  <si>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</si>
  <si>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</si>
  <si>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</si>
  <si>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</si>
  <si>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</si>
  <si>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</si>
  <si>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</si>
  <si>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</si>
  <si>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</si>
  <si>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</si>
  <si>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</si>
  <si>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</si>
  <si>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</si>
  <si>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</si>
  <si>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</si>
  <si>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</si>
  <si>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</si>
  <si>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</si>
  <si>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</si>
  <si>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</si>
  <si>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</si>
  <si>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</si>
  <si>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</si>
  <si>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</si>
  <si>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</si>
  <si>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</si>
  <si>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</si>
  <si>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</si>
  <si>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</si>
  <si>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</si>
  <si>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</si>
  <si>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</si>
  <si>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</si>
  <si>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</si>
  <si>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</si>
  <si>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</si>
  <si>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</si>
  <si>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</si>
  <si>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</si>
  <si>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</si>
  <si>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</si>
  <si>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</si>
  <si>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</si>
  <si>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</si>
  <si>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</si>
  <si>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</si>
  <si>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</si>
  <si>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</si>
  <si>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</si>
  <si>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</si>
  <si>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</si>
  <si>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</si>
  <si>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</si>
  <si>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</si>
  <si>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</si>
  <si>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</si>
  <si>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</si>
  <si>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</si>
  <si>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</si>
  <si>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</si>
  <si>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</si>
  <si>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</si>
  <si>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</si>
  <si>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</si>
  <si>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</si>
  <si>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</si>
  <si>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</si>
  <si>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</si>
  <si>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</si>
  <si>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</si>
  <si>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</si>
  <si>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</si>
  <si>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</si>
  <si>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</si>
  <si>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</si>
  <si>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</si>
  <si>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</si>
  <si>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</si>
  <si>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</si>
  <si>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</si>
  <si>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</si>
  <si>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</si>
  <si>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</si>
  <si>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</si>
  <si>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</si>
  <si>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</si>
  <si>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</si>
  <si>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</si>
  <si>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</si>
  <si>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</si>
  <si>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</si>
  <si>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</si>
  <si>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</si>
  <si>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</si>
  <si>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</si>
  <si>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</si>
  <si>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</si>
  <si>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</si>
  <si>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</si>
  <si>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</si>
  <si>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</si>
  <si>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</si>
  <si>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</si>
  <si>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</si>
  <si>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</si>
  <si>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</si>
  <si>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</si>
  <si>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</si>
  <si>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</si>
  <si>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</si>
  <si>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</si>
  <si>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</si>
  <si>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</si>
  <si>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</si>
  <si>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</si>
  <si>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</si>
  <si>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</si>
  <si>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</si>
  <si>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</si>
  <si>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</si>
  <si>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</si>
  <si>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</si>
  <si>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</si>
  <si>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</si>
  <si>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</si>
  <si>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</si>
  <si>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</si>
  <si>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</si>
  <si>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</si>
  <si>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</si>
  <si>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</si>
  <si>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</si>
  <si>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</si>
  <si>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</si>
  <si>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</si>
  <si>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</si>
  <si>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</si>
  <si>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</si>
  <si>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</si>
  <si>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</si>
  <si>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</si>
  <si>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</si>
  <si>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</si>
  <si>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</si>
  <si>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</si>
  <si>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</si>
  <si>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</si>
  <si>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</si>
  <si>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</si>
  <si>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</si>
  <si>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</si>
  <si>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</si>
  <si>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</si>
  <si>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</si>
  <si>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</si>
  <si>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</si>
  <si>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</si>
  <si>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</si>
  <si>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</si>
  <si>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</si>
  <si>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</si>
  <si>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</si>
  <si>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</si>
  <si>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</si>
  <si>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</si>
  <si>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</si>
  <si>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</si>
  <si>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</si>
  <si>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</si>
  <si>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</si>
  <si>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</si>
  <si>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</si>
  <si>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</si>
  <si>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</si>
  <si>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</si>
  <si>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</si>
  <si>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</si>
  <si>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</si>
  <si>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</si>
  <si>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</si>
  <si>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</si>
  <si>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</si>
  <si>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</si>
  <si>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</si>
  <si>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</si>
  <si>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</si>
  <si>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</si>
  <si>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</si>
  <si>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</si>
  <si>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</si>
  <si>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</si>
  <si>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</si>
  <si>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</si>
  <si>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</si>
  <si>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</si>
  <si>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</si>
  <si>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</si>
  <si>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</si>
  <si>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</si>
  <si>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</si>
  <si>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</si>
  <si>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</si>
  <si>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</si>
  <si>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</si>
  <si>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</si>
  <si>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</si>
  <si>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</si>
  <si>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</si>
  <si>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</si>
  <si>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</si>
  <si>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</si>
  <si>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</si>
  <si>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</si>
  <si>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</si>
  <si>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</si>
  <si>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</si>
  <si>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</si>
  <si>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</si>
  <si>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</si>
  <si>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</si>
  <si>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</si>
  <si>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</si>
  <si>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</si>
  <si>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</si>
  <si>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</si>
  <si>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</si>
  <si>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</si>
  <si>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</si>
  <si>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</si>
  <si>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</si>
  <si>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</si>
  <si>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</si>
  <si>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</si>
  <si>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</si>
  <si>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</si>
  <si>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</si>
  <si>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</si>
  <si>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</si>
  <si>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</si>
  <si>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</si>
  <si>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</si>
  <si>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</si>
  <si>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</si>
  <si>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</si>
  <si>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</si>
  <si>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</si>
  <si>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</si>
  <si>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</si>
  <si>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</si>
  <si>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</si>
  <si>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</si>
  <si>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</si>
  <si>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</si>
  <si>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</si>
  <si>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</si>
  <si>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</si>
  <si>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</si>
  <si>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</si>
  <si>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</si>
  <si>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</si>
  <si>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</si>
  <si>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</si>
  <si>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</si>
  <si>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</si>
  <si>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</si>
  <si>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</si>
  <si>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</si>
  <si>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</si>
  <si>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</si>
  <si>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</si>
  <si>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</si>
  <si>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</si>
  <si>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</si>
  <si>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</si>
  <si>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</si>
  <si>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</si>
  <si>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</si>
  <si>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</si>
  <si>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</si>
  <si>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</si>
  <si>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</si>
  <si>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</si>
  <si>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</si>
  <si>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</si>
  <si>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</si>
  <si>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</si>
  <si>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</si>
  <si>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</si>
  <si>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</si>
  <si>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</si>
  <si>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</si>
  <si>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</si>
  <si>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</si>
  <si>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</si>
  <si>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</si>
  <si>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</si>
  <si>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</si>
  <si>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</si>
  <si>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</si>
  <si>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</si>
  <si>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</si>
  <si>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</si>
  <si>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</si>
  <si>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</si>
  <si>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</si>
  <si>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</si>
  <si>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</si>
  <si>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</si>
  <si>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</si>
  <si>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</si>
  <si>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</si>
  <si>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</si>
  <si>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</si>
  <si>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</si>
  <si>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</si>
  <si>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</si>
  <si>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</si>
  <si>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</si>
  <si>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</si>
  <si>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</si>
  <si>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</si>
  <si>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</si>
  <si>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</si>
  <si>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</si>
  <si>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</si>
  <si>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</si>
  <si>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</si>
  <si>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</si>
  <si>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</si>
  <si>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</si>
  <si>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</si>
  <si>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</si>
  <si>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</si>
  <si>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</si>
  <si>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</si>
  <si>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</si>
  <si>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</si>
  <si>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</si>
  <si>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</si>
  <si>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</si>
  <si>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</si>
  <si>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</si>
  <si>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</si>
  <si>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</si>
  <si>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</si>
  <si>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</si>
  <si>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</si>
  <si>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</si>
  <si>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</si>
  <si>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</si>
  <si>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</si>
  <si>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</si>
  <si>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</si>
  <si>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</si>
  <si>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</si>
  <si>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</si>
  <si>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</si>
  <si>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</si>
  <si>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</si>
  <si>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</si>
  <si>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</si>
  <si>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</si>
  <si>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</si>
  <si>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</si>
  <si>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</si>
  <si>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</si>
  <si>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</si>
  <si>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</si>
  <si>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</si>
  <si>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</si>
  <si>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</si>
  <si>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</si>
  <si>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</si>
  <si>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</si>
  <si>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</si>
  <si>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</si>
  <si>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</si>
  <si>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</si>
  <si>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</si>
  <si>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</si>
  <si>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</si>
  <si>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</si>
  <si>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</si>
  <si>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</si>
  <si>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</si>
  <si>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</si>
  <si>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</si>
  <si>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</si>
  <si>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</si>
  <si>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</si>
  <si>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</si>
  <si>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</si>
  <si>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</si>
  <si>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</si>
  <si>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</si>
  <si>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</si>
  <si>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</si>
  <si>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</si>
  <si>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</si>
  <si>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</si>
  <si>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</si>
  <si>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</si>
  <si>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</si>
  <si>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</si>
  <si>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</si>
  <si>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</si>
  <si>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</si>
  <si>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</si>
  <si>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</si>
  <si>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</si>
  <si>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</si>
  <si>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</si>
  <si>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</si>
  <si>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</si>
  <si>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</si>
  <si>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</si>
  <si>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</si>
  <si>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</si>
  <si>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</si>
  <si>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</si>
  <si>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</si>
  <si>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</si>
  <si>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</si>
  <si>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</si>
  <si>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</si>
  <si>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</si>
  <si>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</si>
  <si>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</si>
  <si>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</si>
  <si>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</si>
  <si>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</si>
  <si>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</si>
  <si>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</si>
  <si>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</si>
  <si>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</si>
  <si>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</si>
  <si>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</si>
  <si>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</si>
  <si>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</si>
  <si>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</si>
  <si>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</si>
  <si>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</si>
  <si>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</si>
  <si>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</si>
  <si>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</si>
  <si>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</si>
  <si>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</si>
  <si>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</si>
  <si>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</si>
  <si>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</si>
  <si>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</si>
  <si>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</si>
  <si>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</si>
  <si>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</si>
  <si>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</si>
  <si>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</si>
  <si>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</si>
  <si>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</si>
  <si>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</si>
  <si>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</si>
  <si>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</si>
  <si>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</si>
  <si>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</si>
  <si>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</si>
  <si>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</si>
  <si>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</si>
  <si>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</si>
  <si>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</si>
  <si>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</si>
  <si>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</si>
  <si>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</si>
  <si>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</si>
  <si>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</si>
  <si>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</si>
  <si>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</si>
  <si>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</si>
  <si>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</si>
  <si>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</si>
  <si>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</si>
  <si>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</si>
  <si>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</si>
  <si>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</si>
  <si>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</si>
  <si>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</si>
  <si>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</si>
  <si>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</si>
  <si>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</si>
  <si>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</si>
  <si>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</si>
  <si>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</si>
  <si>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</si>
  <si>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</si>
  <si>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</si>
  <si>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</si>
  <si>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</si>
  <si>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</si>
  <si>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</si>
  <si>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</si>
  <si>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</si>
  <si>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</si>
  <si>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</si>
  <si>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</si>
  <si>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</si>
  <si>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</si>
  <si>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</si>
  <si>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</si>
  <si>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</si>
  <si>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</si>
  <si>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</si>
  <si>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</si>
  <si>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</si>
  <si>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</si>
  <si>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</si>
  <si>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</si>
  <si>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</si>
  <si>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</si>
  <si>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</si>
  <si>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</si>
  <si>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</si>
  <si>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</si>
  <si>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</si>
  <si>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</si>
  <si>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</si>
  <si>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</si>
  <si>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</si>
  <si>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</si>
  <si>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</si>
  <si>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</si>
  <si>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</si>
  <si>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</si>
  <si>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</si>
  <si>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</si>
  <si>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</si>
  <si>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</si>
  <si>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</si>
  <si>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</si>
  <si>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</si>
  <si>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</si>
  <si>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</si>
  <si>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</si>
  <si>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</si>
  <si>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</si>
  <si>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</si>
  <si>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</si>
  <si>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</si>
  <si>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</si>
  <si>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</si>
  <si>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</si>
  <si>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</si>
  <si>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</si>
  <si>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</si>
  <si>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</si>
  <si>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</si>
  <si>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</si>
  <si>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</si>
  <si>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</si>
  <si>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</si>
  <si>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</si>
  <si>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</si>
  <si>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</si>
  <si>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</si>
  <si>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</si>
  <si>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</si>
  <si>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</si>
  <si>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</si>
  <si>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</si>
  <si>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</si>
  <si>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</si>
  <si>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</si>
  <si>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</si>
  <si>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</si>
  <si>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</si>
  <si>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</si>
  <si>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</si>
  <si>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</si>
  <si>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</si>
  <si>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</si>
  <si>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</si>
  <si>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</si>
  <si>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</si>
  <si>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</si>
  <si>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</si>
  <si>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</si>
  <si>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</si>
  <si>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</si>
  <si>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</si>
  <si>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</si>
  <si>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</si>
  <si>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</si>
  <si>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</si>
  <si>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</si>
  <si>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</si>
  <si>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</si>
  <si>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</si>
  <si>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</si>
  <si>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</si>
  <si>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</si>
  <si>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</si>
  <si>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</si>
  <si>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</si>
  <si>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</si>
  <si>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</si>
  <si>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</si>
  <si>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</si>
  <si>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</si>
  <si>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</si>
  <si>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</si>
  <si>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</si>
  <si>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</si>
  <si>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</si>
  <si>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</si>
  <si>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</si>
  <si>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</si>
  <si>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</si>
  <si>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</si>
  <si>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</si>
  <si>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</si>
  <si>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</si>
  <si>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</si>
  <si>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</si>
  <si>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</si>
  <si>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</si>
  <si>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</si>
  <si>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</si>
  <si>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</si>
  <si>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</si>
  <si>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</si>
  <si>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</si>
  <si>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</si>
  <si>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</si>
  <si>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</si>
  <si>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</si>
  <si>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</si>
  <si>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</si>
  <si>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</si>
  <si>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</si>
  <si>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</si>
  <si>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</si>
  <si>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</si>
  <si>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</si>
  <si>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</si>
  <si>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</si>
  <si>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</si>
  <si>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</si>
  <si>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</si>
  <si>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</si>
  <si>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</si>
  <si>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</si>
  <si>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</si>
  <si>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</si>
  <si>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</si>
  <si>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</si>
  <si>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</si>
  <si>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</si>
  <si>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</si>
  <si>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</si>
  <si>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</si>
  <si>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</si>
  <si>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</si>
  <si>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</si>
  <si>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</si>
  <si>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</si>
  <si>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</si>
  <si>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</si>
  <si>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</si>
  <si>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</si>
  <si>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</si>
  <si>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</si>
  <si>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</si>
  <si>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</si>
  <si>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</si>
  <si>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</si>
  <si>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</si>
  <si>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</si>
  <si>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</si>
  <si>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</si>
  <si>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</si>
  <si>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</si>
  <si>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</si>
  <si>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</si>
  <si>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</si>
  <si>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</si>
  <si>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</si>
  <si>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</si>
  <si>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</si>
  <si>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</si>
  <si>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</si>
  <si>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</si>
  <si>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</si>
  <si>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</si>
  <si>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</si>
  <si>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</si>
  <si>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</si>
  <si>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</si>
  <si>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</si>
  <si>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</si>
  <si>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</si>
  <si>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</si>
  <si>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</si>
  <si>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</si>
  <si>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</si>
  <si>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</si>
  <si>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</si>
  <si>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</si>
  <si>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</si>
  <si>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</si>
  <si>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</si>
  <si>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</si>
  <si>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</si>
  <si>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</si>
  <si>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</si>
  <si>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</si>
  <si>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</si>
  <si>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</si>
  <si>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</si>
  <si>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</si>
  <si>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</si>
  <si>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</si>
  <si>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</si>
  <si>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</si>
  <si>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</si>
  <si>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</si>
  <si>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</si>
  <si>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</si>
  <si>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</si>
  <si>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</si>
  <si>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</si>
  <si>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</si>
  <si>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</si>
  <si>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</si>
  <si>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</si>
  <si>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</si>
  <si>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</si>
  <si>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</si>
  <si>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</si>
  <si>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</si>
  <si>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</si>
  <si>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</si>
  <si>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</si>
  <si>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</si>
  <si>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</si>
  <si>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</si>
  <si>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</si>
  <si>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</si>
  <si>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</si>
  <si>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</si>
  <si>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</si>
  <si>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</si>
  <si>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</si>
  <si>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</si>
  <si>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</si>
  <si>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</si>
  <si>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</si>
  <si>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</si>
  <si>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</si>
  <si>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</si>
  <si>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</si>
  <si>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</si>
  <si>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</si>
  <si>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</si>
  <si>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</si>
  <si>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</si>
  <si>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</si>
  <si>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</si>
  <si>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</si>
  <si>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</si>
  <si>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</si>
  <si>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</si>
  <si>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</si>
  <si>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</si>
  <si>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</si>
  <si>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</si>
  <si>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</si>
  <si>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</si>
  <si>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</si>
  <si>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</si>
  <si>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</si>
  <si>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</si>
  <si>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</si>
  <si>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</si>
  <si>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</si>
  <si>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</si>
  <si>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</si>
  <si>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</si>
  <si>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</si>
  <si>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</si>
  <si>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</si>
  <si>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</si>
  <si>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</si>
  <si>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</si>
  <si>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</si>
  <si>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</si>
  <si>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</si>
  <si>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</si>
  <si>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</si>
  <si>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</si>
  <si>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</si>
  <si>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</si>
  <si>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</si>
  <si>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</si>
  <si>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</si>
  <si>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</si>
  <si>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</si>
  <si>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</si>
  <si>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</si>
  <si>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</si>
  <si>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</si>
  <si>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</si>
  <si>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</si>
  <si>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</si>
  <si>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</si>
  <si>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</si>
  <si>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</si>
  <si>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</si>
  <si>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</si>
  <si>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</si>
  <si>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</si>
  <si>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</si>
  <si>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</si>
  <si>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</si>
  <si>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</si>
  <si>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</si>
  <si>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</si>
  <si>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</si>
  <si>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</si>
  <si>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</si>
  <si>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</si>
  <si>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</si>
  <si>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</si>
  <si>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</si>
  <si>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</si>
  <si>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</si>
  <si>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</si>
  <si>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</si>
  <si>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</si>
  <si>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</si>
  <si>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</si>
  <si>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</si>
  <si>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</si>
  <si>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</si>
  <si>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</si>
  <si>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</si>
  <si>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</si>
  <si>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</si>
  <si>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</si>
  <si>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</si>
  <si>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</si>
  <si>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</si>
  <si>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</si>
  <si>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</si>
  <si>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</si>
  <si>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</si>
  <si>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</si>
  <si>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</si>
  <si>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</si>
  <si>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</si>
  <si>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</si>
  <si>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</si>
  <si>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</si>
  <si>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</si>
  <si>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</si>
  <si>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</si>
  <si>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</si>
  <si>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</si>
  <si>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</si>
  <si>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</si>
  <si>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</si>
  <si>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</si>
  <si>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</si>
  <si>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</si>
  <si>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</si>
  <si>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</si>
  <si>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</si>
  <si>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</si>
  <si>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</si>
  <si>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</si>
  <si>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</si>
  <si>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</si>
  <si>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</si>
  <si>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</si>
  <si>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</si>
  <si>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</si>
  <si>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</si>
  <si>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</si>
  <si>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</si>
  <si>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</si>
  <si>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</si>
  <si>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</si>
  <si>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</si>
  <si>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</si>
  <si>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</si>
  <si>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</si>
  <si>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</si>
  <si>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</si>
  <si>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</si>
  <si>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</si>
  <si>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</si>
  <si>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</si>
  <si>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</si>
  <si>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</si>
  <si>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</si>
  <si>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</si>
  <si>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</si>
  <si>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</si>
  <si>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</si>
  <si>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</si>
  <si>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</si>
  <si>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</si>
  <si>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</si>
  <si>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</si>
  <si>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</si>
  <si>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</si>
  <si>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</si>
  <si>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</si>
  <si>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</si>
  <si>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</si>
  <si>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</si>
  <si>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</si>
  <si>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</si>
  <si>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</si>
  <si>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</si>
  <si>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</si>
  <si>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</si>
  <si>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</si>
  <si>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</si>
  <si>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</si>
  <si>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</si>
  <si>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</si>
  <si>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</si>
  <si>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</si>
  <si>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</si>
  <si>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</si>
  <si>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</si>
  <si>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</si>
  <si>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</si>
  <si>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</si>
  <si>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</si>
  <si>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</si>
  <si>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</si>
  <si>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</si>
  <si>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</si>
  <si>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</si>
  <si>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</si>
  <si>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</si>
  <si>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</si>
  <si>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</si>
  <si>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</si>
  <si>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</si>
  <si>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</si>
  <si>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</si>
  <si>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</si>
  <si>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</si>
  <si>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</si>
  <si>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</si>
  <si>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</si>
  <si>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</si>
  <si>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</si>
  <si>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</si>
  <si>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</si>
  <si>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</si>
  <si>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</si>
  <si>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</si>
  <si>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</si>
  <si>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</si>
  <si>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</si>
  <si>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</si>
  <si>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</si>
  <si>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</si>
  <si>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</si>
  <si>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</si>
  <si>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</si>
  <si>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</si>
  <si>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</si>
  <si>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</si>
  <si>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</si>
  <si>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</si>
  <si>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</si>
  <si>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</si>
  <si>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</si>
  <si>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</si>
  <si>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</si>
  <si>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</si>
  <si>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</si>
  <si>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</si>
  <si>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</si>
  <si>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</si>
  <si>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</si>
  <si>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</si>
  <si>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</si>
  <si>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</si>
  <si>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</si>
  <si>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</si>
  <si>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</si>
  <si>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</si>
  <si>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</si>
  <si>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</si>
  <si>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</si>
  <si>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</si>
  <si>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</si>
  <si>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</si>
  <si>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</si>
  <si>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</si>
  <si>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</si>
  <si>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</si>
  <si>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</si>
  <si>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</si>
  <si>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</si>
  <si>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</si>
  <si>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</si>
  <si>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</si>
  <si>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</si>
  <si>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</si>
  <si>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</si>
  <si>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</si>
  <si>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</si>
  <si>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</si>
  <si>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</si>
  <si>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</si>
  <si>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</si>
  <si>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</si>
  <si>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</si>
  <si>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</si>
  <si>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</si>
  <si>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</si>
  <si>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</si>
  <si>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</si>
  <si>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</si>
  <si>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</si>
  <si>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</si>
  <si>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</si>
  <si>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</si>
  <si>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</si>
  <si>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</si>
  <si>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</si>
  <si>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</si>
  <si>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</si>
  <si>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</si>
  <si>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</si>
  <si>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</si>
  <si>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</si>
  <si>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</si>
  <si>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</si>
  <si>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</si>
  <si>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</si>
  <si>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</si>
  <si>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</si>
  <si>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</si>
  <si>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</si>
  <si>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</si>
  <si>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</si>
  <si>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</si>
  <si>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</si>
  <si>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</si>
  <si>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</si>
  <si>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</si>
  <si>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</si>
  <si>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</si>
  <si>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</si>
  <si>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</si>
  <si>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</si>
  <si>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</si>
  <si>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</si>
  <si>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</si>
  <si>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</si>
  <si>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</si>
  <si>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</si>
  <si>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</si>
  <si>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</si>
  <si>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</si>
  <si>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</si>
  <si>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</si>
  <si>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</si>
  <si>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</si>
  <si>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</si>
  <si>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</si>
  <si>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</si>
  <si>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</si>
  <si>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</si>
  <si>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</si>
  <si>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</si>
  <si>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</si>
  <si>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</si>
  <si>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</si>
  <si>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</si>
  <si>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</si>
  <si>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</si>
  <si>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</si>
  <si>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</si>
  <si>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</si>
  <si>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</si>
  <si>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</si>
  <si>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</si>
  <si>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</si>
  <si>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</si>
  <si>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</si>
  <si>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</si>
  <si>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</si>
  <si>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</si>
  <si>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</si>
  <si>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</si>
  <si>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</si>
  <si>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</si>
  <si>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</si>
  <si>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</si>
  <si>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</si>
  <si>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</si>
  <si>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</si>
  <si>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</si>
  <si>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</si>
  <si>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</si>
  <si>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</si>
  <si>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</si>
  <si>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</si>
  <si>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</si>
  <si>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</si>
  <si>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</si>
  <si>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</si>
  <si>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</si>
  <si>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</si>
  <si>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</si>
  <si>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</si>
  <si>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</si>
  <si>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</si>
  <si>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</si>
  <si>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</si>
  <si>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</si>
  <si>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</si>
  <si>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</si>
  <si>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</si>
  <si>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</si>
  <si>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</si>
  <si>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</si>
  <si>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</si>
  <si>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</si>
  <si>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</si>
  <si>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</si>
  <si>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</si>
  <si>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</si>
  <si>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</si>
  <si>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</si>
  <si>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</si>
  <si>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</si>
  <si>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</si>
  <si>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</si>
  <si>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</si>
  <si>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</si>
  <si>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</si>
  <si>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</si>
  <si>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</si>
  <si>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</si>
  <si>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</si>
  <si>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</si>
  <si>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</si>
  <si>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</si>
  <si>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</si>
  <si>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</si>
  <si>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</si>
  <si>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</si>
  <si>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</si>
  <si>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</si>
  <si>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</si>
  <si>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</si>
  <si>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</si>
  <si>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</si>
  <si>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</si>
  <si>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</si>
  <si>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</si>
  <si>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</si>
  <si>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</si>
  <si>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</si>
  <si>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</si>
  <si>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</si>
  <si>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</si>
  <si>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</si>
  <si>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</si>
  <si>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</si>
  <si>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</si>
  <si>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</si>
  <si>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</si>
  <si>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</si>
  <si>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</si>
  <si>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</si>
  <si>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</si>
  <si>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</si>
  <si>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</si>
  <si>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</si>
  <si>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</si>
  <si>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</si>
  <si>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</si>
  <si>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</si>
  <si>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</si>
  <si>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</si>
  <si>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</si>
  <si>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</si>
  <si>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</si>
  <si>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</si>
  <si>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</si>
  <si>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</si>
  <si>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</si>
  <si>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</si>
  <si>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</si>
  <si>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</si>
  <si>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</si>
  <si>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</si>
  <si>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</si>
  <si>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</si>
  <si>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</si>
  <si>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</si>
  <si>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</si>
  <si>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</si>
  <si>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</si>
  <si>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</si>
  <si>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</si>
  <si>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</si>
  <si>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</si>
  <si>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</si>
  <si>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</si>
  <si>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</si>
  <si>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</si>
  <si>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</si>
  <si>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</si>
  <si>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</si>
  <si>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</si>
  <si>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</si>
  <si>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</si>
  <si>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</si>
  <si>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</si>
  <si>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</si>
  <si>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</si>
  <si>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</si>
  <si>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</si>
  <si>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</si>
  <si>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</si>
  <si>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</si>
  <si>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</si>
  <si>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</si>
  <si>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</si>
  <si>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</si>
  <si>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</si>
  <si>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</si>
  <si>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</si>
  <si>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</si>
  <si>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</si>
  <si>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</si>
  <si>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</si>
  <si>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</si>
  <si>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</si>
  <si>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</si>
  <si>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</si>
  <si>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</si>
  <si>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</si>
  <si>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</si>
  <si>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</si>
  <si>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</si>
  <si>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</si>
  <si>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</si>
  <si>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</si>
  <si>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</si>
  <si>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</si>
  <si>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</si>
  <si>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</si>
  <si>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</si>
  <si>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</si>
  <si>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</si>
  <si>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</si>
  <si>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</si>
  <si>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</si>
  <si>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</si>
  <si>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</si>
  <si>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</si>
  <si>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</si>
  <si>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</si>
  <si>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</si>
  <si>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</si>
  <si>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</si>
  <si>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</si>
  <si>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</si>
  <si>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</si>
  <si>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</si>
  <si>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</si>
  <si>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</si>
  <si>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</si>
  <si>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</si>
  <si>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</si>
  <si>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</si>
  <si>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</si>
  <si>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</si>
  <si>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</si>
  <si>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</si>
  <si>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</si>
  <si>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</si>
  <si>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</si>
  <si>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</si>
  <si>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</si>
  <si>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</si>
  <si>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</si>
  <si>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</si>
  <si>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</si>
  <si>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</si>
  <si>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</si>
  <si>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</si>
  <si>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</si>
  <si>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</si>
  <si>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</si>
  <si>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</si>
  <si>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</si>
  <si>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</si>
  <si>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</si>
  <si>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</si>
  <si>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</si>
  <si>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</si>
  <si>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</si>
  <si>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</si>
  <si>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</si>
  <si>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</si>
  <si>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</si>
  <si>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</si>
  <si>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</si>
  <si>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</si>
  <si>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</si>
  <si>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</si>
  <si>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</si>
  <si>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</si>
  <si>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</si>
  <si>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</si>
  <si>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</si>
  <si>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</si>
  <si>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</si>
  <si>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</si>
  <si>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</si>
  <si>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</si>
  <si>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</si>
  <si>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</si>
  <si>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</si>
  <si>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</si>
  <si>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</si>
  <si>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</si>
  <si>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</si>
  <si>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</si>
  <si>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</si>
  <si>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</si>
  <si>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</si>
  <si>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</si>
  <si>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</si>
  <si>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</si>
  <si>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</si>
  <si>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</si>
  <si>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</si>
  <si>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</si>
  <si>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</si>
  <si>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</si>
  <si>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</si>
  <si>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</si>
  <si>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</si>
  <si>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</si>
  <si>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</si>
  <si>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</si>
  <si>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</si>
  <si>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</si>
  <si>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</si>
  <si>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</si>
  <si>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</si>
  <si>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</si>
  <si>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</si>
  <si>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</si>
  <si>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</si>
  <si>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</si>
  <si>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</si>
  <si>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</si>
  <si>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</si>
  <si>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</si>
  <si>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</si>
  <si>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</si>
  <si>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</si>
  <si>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</si>
  <si>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</si>
  <si>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</si>
  <si>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</si>
  <si>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</si>
  <si>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</si>
  <si>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</si>
  <si>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</si>
  <si>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</si>
  <si>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</si>
  <si>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</si>
  <si>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</si>
  <si>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</si>
  <si>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</si>
  <si>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</si>
  <si>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</si>
  <si>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</si>
  <si>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</si>
  <si>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</si>
  <si>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</si>
  <si>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</si>
  <si>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</si>
  <si>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</si>
  <si>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</si>
  <si>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</si>
  <si>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</si>
  <si>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</si>
  <si>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</si>
  <si>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</si>
  <si>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</si>
  <si>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</si>
  <si>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</si>
  <si>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</si>
  <si>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</si>
  <si>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</si>
  <si>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</si>
  <si>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</si>
  <si>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</si>
  <si>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</si>
  <si>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</si>
  <si>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</si>
  <si>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</si>
  <si>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</si>
  <si>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</si>
  <si>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</si>
  <si>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</si>
  <si>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</si>
  <si>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</si>
  <si>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</si>
  <si>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</si>
  <si>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</si>
  <si>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</si>
  <si>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</si>
  <si>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</si>
  <si>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</si>
  <si>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</si>
  <si>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</si>
  <si>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</si>
  <si>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</si>
  <si>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</si>
  <si>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</si>
  <si>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</si>
  <si>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</si>
  <si>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</si>
  <si>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</si>
  <si>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</si>
  <si>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</si>
  <si>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</si>
  <si>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</si>
  <si>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</si>
  <si>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</si>
  <si>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</si>
  <si>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</si>
  <si>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</si>
  <si>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</si>
  <si>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</si>
  <si>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</si>
  <si>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</si>
  <si>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</si>
  <si>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</si>
  <si>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</si>
  <si>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</si>
  <si>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</si>
  <si>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</si>
  <si>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</si>
  <si>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</si>
  <si>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</si>
  <si>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</si>
  <si>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</si>
  <si>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</si>
  <si>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</si>
  <si>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</si>
  <si>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</si>
  <si>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</si>
  <si>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</si>
  <si>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</si>
  <si>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</si>
  <si>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</si>
  <si>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</si>
  <si>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</si>
  <si>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</si>
  <si>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</si>
  <si>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</si>
  <si>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</si>
  <si>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</si>
  <si>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</si>
  <si>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</si>
  <si>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</si>
  <si>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</si>
  <si>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</si>
  <si>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</si>
  <si>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</si>
  <si>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</si>
  <si>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</si>
  <si>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</si>
  <si>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</si>
  <si>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</si>
  <si>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</si>
  <si>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</si>
  <si>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</si>
  <si>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</si>
  <si>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</si>
  <si>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</si>
  <si>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</si>
  <si>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</si>
  <si>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</si>
  <si>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</si>
  <si>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</si>
  <si>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</si>
  <si>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</si>
  <si>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</si>
  <si>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</si>
  <si>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</si>
  <si>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</si>
  <si>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</si>
  <si>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</si>
  <si>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</si>
  <si>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</si>
  <si>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</si>
  <si>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</si>
  <si>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</si>
  <si>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</si>
  <si>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</si>
  <si>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</si>
  <si>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</si>
  <si>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</si>
  <si>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</si>
  <si>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</si>
  <si>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</si>
  <si>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</si>
  <si>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</si>
  <si>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</si>
  <si>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</si>
  <si>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</si>
  <si>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</si>
  <si>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</si>
  <si>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</si>
  <si>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</si>
  <si>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</si>
  <si>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</si>
  <si>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</si>
  <si>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</si>
  <si>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</si>
  <si>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</si>
  <si>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</si>
  <si>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</si>
  <si>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</si>
  <si>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</si>
  <si>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</si>
  <si>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</si>
  <si>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</si>
  <si>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</si>
  <si>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</si>
  <si>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</si>
  <si>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</si>
  <si>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</si>
  <si>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</si>
  <si>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</si>
  <si>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</si>
  <si>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</si>
  <si>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</si>
  <si>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</si>
  <si>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</si>
  <si>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</si>
  <si>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</si>
  <si>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</si>
  <si>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</si>
  <si>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</si>
  <si>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</si>
  <si>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</si>
  <si>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</si>
  <si>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</si>
  <si>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</si>
  <si>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</si>
  <si>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</si>
  <si>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</si>
  <si>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</si>
  <si>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</si>
  <si>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</si>
  <si>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</si>
  <si>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</si>
  <si>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</si>
  <si>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</si>
  <si>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</si>
  <si>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</si>
  <si>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</si>
  <si>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</si>
  <si>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</si>
  <si>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</si>
  <si>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</si>
  <si>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</si>
  <si>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</si>
  <si>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</si>
  <si>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</si>
  <si>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</si>
  <si>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</si>
  <si>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</si>
  <si>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</si>
  <si>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</si>
  <si>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</si>
  <si>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</si>
  <si>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</si>
  <si>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</si>
  <si>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</si>
  <si>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</si>
  <si>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</si>
  <si>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</si>
  <si>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</si>
  <si>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</si>
  <si>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</si>
  <si>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</si>
  <si>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</si>
  <si>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</si>
  <si>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</si>
  <si>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</si>
  <si>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</si>
  <si>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</si>
  <si>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</si>
  <si>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</si>
  <si>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</si>
  <si>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</si>
  <si>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</si>
  <si>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</si>
  <si>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</si>
  <si>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</si>
  <si>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</si>
  <si>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</si>
  <si>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</si>
  <si>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</si>
  <si>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</si>
  <si>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</si>
  <si>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</si>
  <si>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</si>
  <si>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</si>
  <si>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</si>
  <si>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</si>
  <si>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</si>
  <si>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</si>
  <si>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</si>
  <si>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</si>
  <si>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</si>
  <si>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</si>
  <si>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</si>
  <si>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</si>
  <si>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</si>
  <si>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</si>
  <si>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</si>
  <si>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</si>
  <si>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</si>
  <si>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</si>
  <si>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</si>
  <si>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</si>
  <si>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</si>
  <si>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</si>
  <si>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</si>
  <si>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</si>
  <si>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</si>
  <si>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</si>
  <si>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</si>
  <si>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</si>
  <si>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</si>
  <si>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</si>
  <si>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</si>
  <si>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</si>
  <si>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</si>
  <si>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</si>
  <si>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</si>
  <si>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</si>
  <si>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</si>
  <si>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</si>
  <si>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</si>
  <si>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</si>
  <si>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</si>
  <si>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</si>
  <si>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</si>
  <si>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</si>
  <si>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</si>
  <si>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</si>
  <si>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</si>
  <si>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</si>
  <si>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</si>
  <si>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</si>
  <si>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</si>
  <si>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</si>
  <si>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</si>
  <si>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</si>
  <si>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</si>
  <si>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</si>
  <si>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</si>
  <si>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</si>
  <si>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</si>
  <si>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</si>
  <si>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</si>
  <si>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</si>
  <si>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</si>
  <si>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</si>
  <si>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</si>
  <si>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</si>
  <si>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</si>
  <si>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</si>
  <si>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</si>
  <si>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</si>
  <si>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</si>
  <si>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</si>
  <si>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</si>
  <si>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</si>
  <si>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</si>
  <si>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</si>
  <si>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</si>
  <si>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</si>
  <si>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</si>
  <si>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</si>
  <si>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</si>
  <si>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</si>
  <si>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</si>
  <si>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</si>
  <si>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</si>
  <si>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</si>
  <si>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</si>
  <si>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</si>
  <si>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</si>
  <si>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</si>
  <si>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</si>
  <si>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</si>
  <si>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</si>
  <si>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</si>
  <si>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</si>
  <si>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</si>
  <si>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</si>
  <si>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</si>
  <si>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</si>
  <si>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</si>
  <si>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</si>
  <si>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</si>
  <si>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</si>
  <si>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</si>
  <si>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</si>
  <si>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</si>
  <si>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</si>
  <si>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</si>
  <si>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</si>
  <si>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</si>
  <si>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</si>
  <si>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</si>
  <si>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</si>
  <si>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</si>
  <si>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</si>
  <si>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</si>
  <si>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</si>
  <si>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</si>
  <si>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</si>
  <si>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</si>
  <si>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</si>
  <si>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</si>
  <si>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</si>
  <si>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</si>
  <si>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</si>
  <si>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</si>
  <si>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</si>
  <si>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</si>
  <si>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</si>
  <si>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</si>
  <si>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</si>
  <si>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</si>
  <si>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</si>
  <si>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</si>
  <si>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</si>
  <si>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</si>
  <si>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</si>
  <si>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</si>
  <si>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</si>
  <si>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</si>
  <si>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</si>
  <si>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</si>
  <si>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</si>
  <si>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</si>
  <si>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</si>
  <si>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</si>
  <si>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</si>
  <si>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</si>
  <si>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</si>
  <si>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</si>
  <si>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</si>
  <si>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</si>
  <si>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</si>
  <si>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</si>
  <si>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</si>
  <si>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</si>
  <si>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</si>
  <si>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</si>
  <si>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</si>
  <si>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</si>
  <si>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</si>
  <si>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</si>
  <si>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</si>
  <si>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</si>
  <si>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</si>
  <si>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</si>
  <si>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</si>
  <si>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</si>
  <si>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</si>
  <si>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</si>
  <si>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</si>
  <si>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</si>
  <si>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</si>
  <si>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</si>
  <si>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</si>
  <si>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</si>
  <si>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</si>
  <si>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</si>
  <si>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</si>
  <si>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</si>
  <si>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</si>
  <si>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</si>
  <si>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</si>
  <si>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</si>
  <si>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</si>
  <si>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</si>
  <si>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</si>
  <si>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</si>
  <si>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</si>
  <si>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</si>
  <si>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</si>
  <si>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</si>
  <si>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</si>
  <si>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</si>
  <si>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</si>
  <si>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</si>
  <si>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</si>
  <si>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</si>
  <si>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</si>
  <si>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</si>
  <si>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</si>
  <si>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</si>
  <si>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</si>
  <si>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</si>
  <si>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</si>
  <si>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</si>
  <si>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</si>
  <si>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</si>
  <si>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</si>
  <si>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</si>
  <si>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</si>
  <si>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</si>
  <si>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</si>
  <si>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</si>
  <si>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</si>
  <si>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</si>
  <si>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</si>
  <si>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</si>
  <si>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</si>
  <si>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</si>
  <si>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</si>
  <si>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</si>
  <si>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</si>
  <si>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</si>
  <si>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</si>
  <si>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</si>
  <si>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</si>
  <si>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</si>
  <si>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</si>
  <si>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</si>
  <si>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</si>
  <si>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</si>
  <si>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</si>
  <si>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</si>
  <si>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</si>
  <si>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</si>
  <si>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</si>
  <si>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</si>
  <si>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</si>
  <si>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</si>
  <si>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</si>
  <si>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</si>
  <si>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</si>
  <si>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</si>
  <si>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</si>
  <si>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</si>
  <si>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</si>
  <si>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</si>
  <si>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</si>
  <si>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</si>
  <si>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</si>
  <si>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</si>
  <si>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</si>
  <si>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</si>
  <si>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</si>
  <si>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</si>
  <si>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</si>
  <si>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</si>
  <si>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</si>
  <si>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</si>
  <si>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</si>
  <si>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</si>
  <si>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</si>
  <si>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</si>
  <si>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</si>
  <si>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</si>
  <si>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</si>
  <si>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</si>
  <si>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</si>
  <si>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</si>
  <si>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</si>
  <si>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</si>
  <si>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</si>
  <si>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</si>
  <si>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</si>
  <si>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</si>
  <si>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</si>
  <si>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</si>
  <si>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</si>
  <si>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</si>
  <si>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</si>
  <si>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</si>
  <si>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</si>
  <si>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</si>
  <si>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</si>
  <si>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</si>
  <si>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</si>
  <si>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</si>
  <si>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</si>
  <si>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</si>
  <si>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</si>
  <si>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</si>
  <si>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</si>
  <si>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</si>
  <si>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</si>
  <si>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</si>
  <si>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</si>
  <si>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</si>
  <si>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</si>
  <si>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</si>
  <si>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</si>
  <si>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</si>
  <si>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</si>
  <si>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</si>
  <si>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</si>
  <si>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</si>
  <si>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</si>
  <si>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</si>
  <si>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</si>
  <si>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</si>
  <si>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</si>
  <si>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</si>
  <si>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</si>
  <si>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</si>
  <si>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</si>
  <si>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</si>
  <si>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</si>
  <si>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</si>
  <si>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</si>
  <si>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</si>
  <si>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</si>
  <si>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</si>
  <si>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</si>
  <si>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</si>
  <si>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</si>
  <si>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</si>
  <si>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</si>
  <si>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</si>
  <si>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</si>
  <si>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</si>
  <si>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</si>
  <si>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</si>
  <si>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</si>
  <si>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</si>
  <si>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</si>
  <si>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</si>
  <si>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</si>
  <si>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</si>
  <si>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</si>
  <si>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</si>
  <si>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</si>
  <si>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</si>
  <si>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</si>
  <si>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</si>
  <si>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</si>
  <si>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</si>
  <si>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</si>
  <si>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</si>
  <si>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</si>
  <si>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</si>
  <si>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</si>
  <si>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</si>
  <si>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</si>
  <si>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</si>
  <si>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</si>
  <si>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</si>
  <si>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</si>
  <si>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</si>
  <si>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</si>
  <si>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</si>
  <si>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</si>
  <si>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</si>
  <si>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</si>
  <si>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</si>
  <si>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</si>
  <si>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</si>
  <si>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</si>
  <si>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</si>
  <si>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</si>
  <si>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</si>
  <si>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</si>
  <si>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</si>
  <si>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</si>
  <si>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</si>
  <si>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</si>
  <si>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</si>
  <si>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</si>
  <si>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</si>
  <si>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</si>
  <si>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</si>
  <si>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</si>
  <si>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</si>
  <si>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</si>
  <si>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</si>
  <si>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</si>
  <si>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</si>
  <si>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</si>
  <si>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</si>
  <si>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</si>
  <si>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</si>
  <si>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</si>
  <si>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</si>
  <si>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</si>
  <si>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</si>
  <si>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</si>
  <si>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</si>
  <si>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</si>
  <si>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</si>
  <si>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</si>
  <si>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</si>
  <si>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</si>
  <si>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</si>
  <si>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</si>
  <si>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</si>
  <si>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</si>
  <si>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</si>
  <si>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</si>
  <si>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</si>
  <si>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</si>
  <si>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</si>
  <si>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</si>
  <si>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</si>
  <si>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</si>
  <si>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</si>
  <si>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</si>
  <si>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</si>
  <si>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</si>
  <si>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</si>
  <si>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</si>
  <si>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</si>
  <si>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</si>
  <si>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</si>
  <si>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</si>
  <si>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</si>
  <si>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</si>
  <si>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</si>
  <si>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</si>
  <si>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</si>
  <si>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</si>
  <si>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</si>
  <si>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</si>
  <si>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</si>
  <si>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</si>
  <si>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</si>
  <si>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</si>
  <si>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</si>
  <si>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</si>
  <si>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</si>
  <si>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</si>
  <si>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</si>
  <si>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</si>
  <si>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</si>
  <si>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</si>
  <si>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</si>
  <si>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</si>
  <si>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</si>
  <si>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</si>
  <si>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</si>
  <si>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</si>
  <si>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</si>
  <si>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</si>
  <si>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</si>
  <si>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</si>
  <si>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</si>
  <si>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</si>
  <si>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</si>
  <si>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</si>
  <si>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</si>
  <si>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</si>
  <si>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</si>
  <si>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</si>
  <si>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</si>
  <si>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</si>
  <si>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</si>
  <si>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</si>
  <si>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</si>
  <si>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</si>
  <si>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</si>
  <si>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</si>
  <si>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</si>
  <si>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</si>
  <si>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</si>
  <si>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</si>
  <si>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</si>
  <si>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</si>
  <si>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</si>
  <si>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</si>
  <si>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</si>
  <si>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</si>
  <si>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</si>
  <si>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</si>
  <si>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</si>
  <si>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</si>
  <si>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</si>
  <si>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</si>
  <si>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</si>
  <si>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</si>
  <si>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</si>
  <si>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</si>
  <si>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</si>
  <si>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</si>
  <si>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</si>
  <si>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</si>
  <si>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</si>
  <si>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</si>
  <si>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</si>
  <si>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</si>
  <si>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</si>
  <si>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</si>
  <si>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</si>
  <si>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</si>
  <si>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</si>
  <si>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</si>
  <si>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</si>
  <si>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</si>
  <si>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</si>
  <si>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</si>
  <si>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</si>
  <si>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</si>
  <si>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</si>
  <si>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</si>
  <si>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</si>
  <si>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</si>
  <si>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</si>
  <si>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</si>
  <si>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</si>
  <si>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</si>
  <si>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</si>
  <si>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</si>
  <si>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</si>
  <si>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</si>
  <si>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</si>
  <si>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</si>
  <si>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</si>
  <si>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</si>
  <si>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</si>
  <si>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</si>
  <si>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</si>
  <si>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</si>
  <si>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</si>
  <si>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</si>
  <si>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</si>
  <si>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</si>
  <si>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</si>
  <si>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</si>
  <si>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</si>
  <si>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</si>
  <si>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</si>
  <si>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</si>
  <si>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</si>
  <si>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</si>
  <si>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</si>
  <si>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</si>
  <si>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</si>
  <si>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</si>
  <si>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</si>
  <si>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</si>
  <si>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</si>
  <si>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</si>
  <si>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</si>
  <si>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</si>
  <si>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</si>
  <si>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</si>
  <si>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</si>
  <si>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</si>
  <si>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</si>
  <si>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</si>
  <si>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</si>
  <si>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</si>
  <si>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</si>
  <si>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</si>
  <si>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</si>
  <si>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</si>
  <si>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</si>
  <si>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</si>
  <si>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</si>
  <si>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</si>
  <si>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</si>
  <si>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</si>
  <si>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</si>
  <si>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</si>
  <si>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</si>
  <si>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</si>
  <si>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</si>
  <si>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</si>
  <si>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</si>
  <si>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</si>
  <si>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</si>
  <si>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</si>
  <si>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</si>
  <si>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</si>
  <si>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</si>
  <si>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</si>
  <si>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</si>
  <si>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</si>
  <si>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</si>
  <si>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</si>
  <si>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</si>
  <si>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</si>
  <si>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</si>
  <si>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</si>
  <si>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</si>
  <si>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</si>
  <si>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</si>
  <si>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</si>
  <si>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</si>
  <si>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</si>
  <si>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</si>
  <si>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</si>
  <si>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</si>
  <si>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</si>
  <si>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</si>
  <si>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</si>
  <si>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</si>
  <si>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</si>
  <si>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</si>
  <si>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</si>
  <si>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</si>
  <si>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</si>
  <si>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</si>
  <si>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</si>
  <si>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</si>
  <si>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</si>
  <si>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</si>
  <si>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</si>
  <si>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</si>
  <si>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</si>
  <si>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</si>
  <si>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</si>
  <si>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</si>
  <si>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</si>
  <si>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</si>
  <si>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</si>
  <si>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</si>
  <si>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</si>
  <si>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</si>
  <si>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</si>
  <si>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</si>
  <si>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</si>
  <si>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</si>
  <si>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</si>
  <si>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</si>
  <si>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</si>
  <si>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</si>
  <si>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</si>
  <si>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</si>
  <si>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</si>
  <si>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</si>
  <si>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</si>
  <si>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</si>
  <si>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</si>
  <si>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</si>
  <si>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</si>
  <si>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</si>
  <si>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</si>
  <si>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</si>
  <si>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</si>
  <si>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</si>
  <si>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</si>
  <si>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</si>
  <si>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</si>
  <si>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</si>
  <si>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</si>
  <si>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</si>
  <si>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</si>
  <si>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</si>
  <si>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</si>
  <si>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</si>
  <si>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</si>
  <si>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</si>
  <si>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</si>
  <si>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</si>
  <si>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</si>
  <si>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</si>
  <si>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</si>
  <si>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</si>
  <si>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</si>
  <si>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</si>
  <si>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</si>
  <si>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</si>
  <si>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</si>
  <si>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</si>
  <si>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</si>
  <si>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</si>
  <si>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</si>
  <si>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</si>
  <si>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</si>
  <si>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</si>
  <si>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</si>
  <si>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</si>
  <si>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</si>
  <si>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</si>
  <si>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</si>
  <si>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</si>
  <si>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</si>
  <si>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</si>
  <si>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</si>
  <si>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</si>
  <si>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</si>
  <si>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</si>
  <si>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</si>
  <si>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</si>
  <si>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</si>
  <si>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</si>
  <si>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</si>
  <si>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</si>
  <si>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</si>
  <si>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</si>
  <si>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</si>
  <si>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</si>
  <si>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</si>
  <si>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</si>
  <si>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</si>
  <si>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</si>
  <si>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</si>
  <si>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</si>
  <si>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</si>
  <si>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</si>
  <si>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</si>
  <si>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</si>
  <si>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</si>
  <si>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</si>
  <si>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</si>
  <si>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</si>
  <si>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</si>
  <si>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</si>
  <si>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</si>
  <si>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</si>
  <si>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</si>
  <si>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</si>
  <si>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</si>
  <si>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</si>
  <si>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</si>
  <si>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</si>
  <si>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</si>
  <si>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</si>
  <si>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</si>
  <si>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</si>
  <si>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</si>
  <si>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</si>
  <si>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</si>
  <si>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</si>
  <si>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</si>
  <si>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</si>
  <si>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</si>
  <si>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</si>
  <si>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</si>
  <si>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</si>
  <si>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</si>
  <si>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</si>
  <si>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</si>
  <si>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</si>
  <si>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</si>
  <si>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</si>
  <si>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</si>
  <si>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</si>
  <si>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</si>
  <si>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</si>
  <si>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</si>
  <si>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</si>
  <si>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</si>
  <si>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</si>
  <si>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</si>
  <si>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</si>
  <si>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</si>
  <si>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</si>
  <si>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</si>
  <si>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</si>
  <si>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</si>
  <si>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</si>
  <si>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</si>
  <si>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</si>
  <si>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</si>
  <si>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</si>
  <si>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</si>
  <si>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</si>
  <si>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</si>
  <si>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</si>
  <si>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</si>
  <si>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</si>
  <si>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</si>
  <si>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</si>
  <si>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</si>
  <si>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</si>
  <si>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</si>
  <si>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</si>
  <si>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</si>
  <si>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</si>
  <si>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</si>
  <si>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</si>
  <si>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</si>
  <si>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</si>
  <si>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</si>
  <si>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</si>
  <si>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</si>
  <si>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</si>
  <si>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</si>
  <si>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</si>
  <si>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</si>
  <si>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</si>
  <si>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</si>
  <si>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</si>
  <si>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</si>
  <si>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</si>
  <si>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</si>
  <si>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</si>
  <si>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</si>
  <si>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</si>
  <si>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</si>
  <si>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</si>
  <si>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</si>
  <si>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</si>
  <si>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</si>
  <si>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</si>
  <si>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</si>
  <si>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</si>
  <si>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</si>
  <si>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</si>
  <si>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</si>
  <si>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</si>
  <si>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</si>
  <si>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</si>
  <si>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</si>
  <si>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</si>
  <si>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</si>
  <si>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</si>
  <si>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</si>
  <si>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</si>
  <si>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</si>
  <si>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</si>
  <si>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</si>
  <si>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</si>
  <si>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</si>
  <si>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</si>
  <si>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</si>
  <si>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</si>
  <si>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</si>
  <si>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</si>
  <si>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</si>
  <si>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</si>
  <si>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</si>
  <si>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</si>
  <si>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</si>
  <si>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</si>
  <si>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</si>
  <si>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</si>
  <si>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</si>
  <si>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</si>
  <si>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</si>
  <si>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</si>
  <si>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</si>
  <si>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</si>
  <si>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</si>
  <si>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</si>
  <si>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</si>
  <si>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</si>
  <si>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</si>
  <si>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</si>
  <si>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</si>
  <si>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</si>
  <si>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</si>
  <si>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</si>
  <si>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</si>
  <si>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</si>
  <si>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</si>
  <si>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</si>
  <si>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</si>
  <si>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</si>
  <si>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</si>
  <si>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</si>
  <si>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</si>
  <si>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</si>
  <si>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</si>
  <si>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</si>
  <si>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</si>
  <si>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</si>
  <si>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</si>
  <si>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</si>
  <si>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</si>
  <si>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</si>
  <si>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</si>
  <si>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</si>
  <si>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</si>
  <si>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</si>
  <si>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</si>
  <si>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</si>
  <si>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</si>
  <si>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</si>
  <si>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</si>
  <si>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</si>
  <si>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</si>
  <si>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</si>
  <si>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</si>
  <si>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</si>
  <si>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</si>
  <si>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</si>
  <si>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</si>
  <si>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</si>
  <si>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</si>
  <si>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</si>
  <si>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</si>
  <si>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</si>
  <si>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</si>
  <si>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</si>
  <si>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</si>
  <si>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</si>
  <si>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</si>
  <si>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</si>
  <si>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</si>
  <si>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</si>
  <si>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</si>
  <si>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</si>
  <si>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</si>
  <si>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</si>
  <si>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</si>
  <si>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</si>
  <si>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</si>
  <si>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</si>
  <si>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</si>
  <si>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</si>
  <si>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</si>
  <si>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</si>
  <si>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</si>
  <si>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</si>
  <si>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</si>
  <si>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</si>
  <si>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</si>
  <si>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</si>
  <si>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</si>
  <si>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</si>
  <si>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</si>
  <si>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</si>
  <si>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</si>
  <si>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</si>
  <si>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</si>
  <si>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</si>
  <si>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</si>
  <si>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</si>
  <si>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</si>
  <si>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</si>
  <si>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</si>
  <si>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</si>
  <si>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</si>
  <si>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</si>
  <si>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</si>
  <si>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</si>
  <si>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</si>
  <si>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</si>
  <si>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</si>
  <si>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</si>
  <si>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</si>
  <si>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</si>
  <si>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</si>
  <si>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</si>
  <si>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</si>
  <si>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</si>
  <si>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</si>
  <si>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</si>
  <si>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</si>
  <si>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</si>
  <si>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</si>
  <si>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</si>
  <si>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</si>
  <si>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</si>
  <si>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</si>
  <si>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</si>
  <si>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</si>
  <si>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</si>
  <si>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</si>
  <si>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</si>
  <si>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</si>
  <si>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</si>
  <si>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</si>
  <si>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</si>
  <si>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</si>
  <si>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</si>
  <si>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</si>
  <si>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</si>
  <si>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</si>
  <si>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</si>
  <si>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</si>
  <si>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</si>
  <si>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</si>
  <si>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</si>
  <si>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</si>
  <si>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</si>
  <si>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</si>
  <si>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</si>
  <si>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</si>
  <si>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</si>
  <si>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</si>
  <si>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</si>
  <si>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</si>
  <si>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</si>
  <si>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</si>
  <si>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</si>
  <si>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</si>
  <si>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</si>
  <si>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</si>
  <si>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</si>
  <si>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</si>
  <si>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</si>
  <si>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</si>
  <si>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</si>
  <si>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</si>
  <si>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</si>
  <si>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</si>
  <si>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</si>
  <si>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</si>
  <si>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</si>
  <si>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</si>
  <si>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</si>
  <si>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</si>
  <si>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</si>
  <si>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</si>
  <si>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</si>
  <si>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</si>
  <si>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</si>
  <si>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</si>
  <si>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</si>
  <si>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</si>
  <si>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</si>
  <si>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</si>
  <si>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</si>
  <si>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</si>
  <si>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</si>
  <si>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</si>
  <si>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</si>
  <si>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</si>
  <si>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</si>
  <si>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</si>
  <si>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</si>
  <si>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</si>
  <si>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</si>
  <si>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</si>
  <si>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</si>
  <si>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</si>
  <si>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</si>
  <si>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</si>
  <si>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</si>
  <si>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</si>
  <si>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</si>
  <si>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</si>
  <si>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</si>
  <si>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</si>
  <si>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</si>
  <si>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</si>
  <si>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</si>
  <si>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</si>
  <si>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</si>
  <si>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</si>
  <si>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</si>
  <si>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</si>
  <si>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</si>
  <si>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</si>
  <si>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</si>
  <si>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</si>
  <si>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</si>
  <si>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</si>
  <si>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</si>
  <si>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</si>
  <si>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</si>
  <si>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</si>
  <si>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</si>
  <si>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</si>
  <si>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</si>
  <si>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</si>
  <si>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</si>
  <si>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</si>
  <si>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</si>
  <si>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</si>
  <si>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</si>
  <si>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</si>
  <si>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</si>
  <si>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</si>
  <si>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</si>
  <si>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</si>
  <si>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</si>
  <si>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</si>
  <si>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</si>
  <si>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</si>
  <si>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</si>
  <si>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</si>
  <si>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</si>
  <si>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</si>
  <si>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</si>
  <si>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</si>
  <si>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</si>
  <si>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</si>
  <si>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</si>
  <si>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</si>
  <si>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</si>
  <si>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</si>
  <si>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</si>
  <si>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</si>
  <si>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</si>
  <si>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</si>
  <si>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</si>
  <si>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</si>
  <si>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</si>
  <si>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</si>
  <si>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</si>
  <si>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</si>
  <si>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</si>
  <si>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</si>
  <si>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</si>
  <si>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</si>
  <si>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</si>
  <si>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</si>
  <si>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</si>
  <si>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</si>
  <si>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</si>
  <si>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</si>
  <si>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</si>
  <si>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</si>
  <si>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</si>
  <si>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</si>
  <si>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</si>
  <si>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</si>
  <si>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</si>
  <si>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</si>
  <si>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</si>
  <si>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</si>
  <si>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</si>
  <si>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</si>
  <si>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</si>
  <si>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</si>
  <si>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</si>
  <si>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</si>
  <si>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</si>
  <si>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</si>
  <si>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</si>
  <si>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</si>
  <si>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</si>
  <si>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</si>
  <si>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</si>
  <si>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</si>
  <si>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</si>
  <si>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</si>
  <si>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</si>
  <si>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</si>
  <si>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</si>
  <si>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</si>
  <si>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</si>
  <si>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</si>
  <si>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</si>
  <si>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</si>
  <si>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</si>
  <si>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</si>
  <si>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</si>
  <si>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</si>
  <si>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</si>
  <si>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</si>
  <si>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</si>
  <si>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</si>
  <si>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</si>
  <si>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</si>
  <si>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</si>
  <si>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</si>
  <si>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</si>
  <si>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</si>
  <si>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</si>
  <si>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</si>
  <si>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</si>
  <si>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</si>
  <si>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</si>
  <si>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</si>
  <si>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</si>
  <si>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</si>
  <si>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</si>
  <si>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</si>
  <si>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</si>
  <si>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</si>
  <si>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</si>
  <si>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</si>
  <si>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</si>
  <si>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</si>
  <si>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</si>
  <si>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</si>
  <si>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</si>
  <si>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</si>
  <si>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</si>
  <si>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</si>
  <si>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</si>
  <si>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</si>
  <si>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</si>
  <si>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</si>
  <si>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</si>
  <si>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</si>
  <si>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</si>
  <si>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</si>
  <si>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</si>
  <si>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</si>
  <si>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</si>
  <si>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</si>
  <si>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</si>
  <si>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</si>
  <si>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</si>
  <si>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</si>
  <si>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</si>
  <si>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</si>
  <si>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</si>
  <si>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</si>
  <si>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</si>
  <si>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</si>
  <si>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</si>
  <si>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</si>
  <si>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</si>
  <si>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</si>
  <si>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</si>
  <si>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</si>
  <si>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</si>
  <si>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</si>
  <si>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</si>
  <si>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</si>
  <si>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</si>
  <si>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</si>
  <si>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</si>
  <si>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</si>
  <si>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</si>
  <si>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</si>
  <si>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</si>
  <si>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</si>
  <si>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</si>
  <si>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</si>
  <si>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</si>
  <si>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</si>
  <si>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</si>
  <si>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</si>
  <si>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</si>
  <si>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</si>
  <si>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</si>
  <si>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</si>
  <si>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</si>
  <si>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</si>
  <si>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</si>
  <si>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</si>
  <si>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</si>
  <si>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</si>
  <si>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</si>
  <si>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</si>
  <si>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</si>
  <si>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</si>
  <si>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</si>
  <si>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</si>
  <si>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</si>
  <si>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</si>
  <si>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</si>
  <si>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</si>
  <si>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</si>
  <si>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</si>
  <si>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</si>
  <si>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</si>
  <si>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</si>
  <si>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</si>
  <si>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</si>
  <si>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</si>
  <si>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</si>
  <si>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</si>
  <si>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</si>
  <si>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</si>
  <si>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</si>
  <si>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</si>
  <si>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</si>
  <si>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</si>
  <si>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</si>
  <si>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</si>
  <si>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</si>
  <si>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</si>
  <si>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</si>
  <si>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</si>
  <si>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</si>
  <si>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</si>
  <si>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</si>
  <si>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</si>
  <si>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</si>
  <si>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</si>
  <si>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</si>
  <si>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</si>
  <si>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</si>
  <si>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</si>
  <si>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</si>
  <si>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</si>
  <si>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</si>
  <si>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</si>
  <si>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</si>
  <si>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</si>
  <si>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</si>
  <si>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</si>
  <si>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</si>
  <si>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</si>
  <si>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</si>
  <si>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</si>
  <si>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</si>
  <si>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</si>
  <si>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</si>
  <si>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</si>
  <si>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</si>
  <si>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</si>
  <si>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</si>
  <si>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</si>
  <si>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</si>
  <si>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</si>
  <si>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</si>
  <si>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</si>
  <si>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</si>
  <si>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</si>
  <si>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</si>
  <si>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</si>
  <si>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</si>
  <si>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</si>
  <si>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</si>
  <si>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</si>
  <si>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</si>
  <si>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</si>
  <si>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</si>
  <si>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</si>
  <si>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</si>
  <si>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</si>
  <si>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</si>
  <si>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</si>
  <si>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</si>
  <si>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</si>
  <si>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</si>
  <si>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</si>
  <si>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</si>
  <si>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</si>
  <si>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</si>
  <si>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</si>
  <si>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</si>
  <si>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</si>
  <si>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</si>
  <si>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</si>
  <si>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</si>
  <si>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</si>
  <si>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</si>
  <si>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</si>
  <si>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</si>
  <si>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</si>
  <si>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</si>
  <si>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</si>
  <si>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</si>
  <si>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</si>
  <si>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</si>
  <si>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</si>
  <si>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</si>
  <si>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</si>
  <si>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</si>
  <si>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</si>
  <si>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</si>
  <si>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</si>
  <si>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</si>
  <si>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</si>
  <si>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</si>
  <si>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</si>
  <si>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</si>
  <si>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</si>
  <si>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</si>
  <si>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</si>
  <si>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</si>
  <si>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</si>
  <si>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</si>
  <si>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</si>
  <si>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</si>
  <si>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</si>
  <si>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</si>
  <si>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</si>
  <si>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</si>
  <si>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</si>
  <si>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</si>
  <si>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</si>
  <si>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</si>
  <si>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</si>
  <si>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</si>
  <si>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</si>
  <si>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</si>
  <si>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</si>
  <si>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</si>
  <si>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</si>
  <si>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</si>
  <si>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</si>
  <si>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</si>
  <si>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</si>
  <si>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</si>
  <si>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</si>
  <si>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</si>
  <si>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</si>
  <si>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</si>
  <si>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</si>
  <si>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</si>
  <si>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</si>
  <si>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</si>
  <si>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</si>
  <si>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</si>
  <si>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</si>
  <si>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</si>
  <si>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</si>
  <si>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</si>
  <si>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</si>
  <si>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</si>
  <si>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</si>
  <si>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</si>
  <si>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</si>
  <si>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</si>
  <si>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</si>
  <si>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</si>
  <si>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</si>
  <si>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</si>
  <si>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</si>
  <si>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</si>
  <si>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</si>
  <si>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</si>
  <si>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</si>
  <si>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</si>
  <si>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</si>
  <si>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</si>
  <si>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</si>
  <si>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</si>
  <si>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</si>
  <si>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</si>
  <si>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</si>
  <si>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</si>
  <si>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</si>
  <si>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</si>
  <si>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</si>
  <si>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</si>
  <si>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</si>
  <si>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</si>
  <si>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</si>
  <si>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</si>
  <si>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</si>
  <si>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</si>
  <si>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</si>
  <si>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</si>
  <si>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</si>
  <si>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</si>
  <si>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</si>
  <si>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</si>
  <si>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</si>
  <si>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</si>
  <si>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</si>
  <si>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</si>
  <si>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</si>
  <si>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</si>
  <si>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</si>
  <si>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</si>
  <si>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</si>
  <si>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</si>
  <si>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</si>
  <si>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</si>
  <si>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</si>
  <si>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</si>
  <si>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</si>
  <si>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</si>
  <si>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</si>
  <si>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</si>
  <si>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</si>
  <si>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</si>
  <si>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</si>
  <si>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</si>
  <si>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</si>
  <si>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</si>
  <si>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</si>
  <si>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</si>
  <si>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</si>
  <si>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</si>
  <si>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</si>
  <si>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</si>
  <si>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</si>
  <si>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</si>
  <si>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</si>
  <si>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</si>
  <si>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</si>
  <si>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</si>
  <si>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</si>
  <si>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</si>
  <si>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</si>
  <si>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</si>
  <si>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</si>
  <si>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</si>
  <si>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</si>
  <si>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</si>
  <si>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</si>
  <si>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</si>
  <si>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</si>
  <si>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</si>
  <si>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</si>
  <si>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</si>
  <si>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</si>
  <si>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</si>
  <si>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</si>
  <si>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</si>
  <si>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</si>
  <si>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</si>
  <si>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</si>
  <si>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</si>
  <si>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</si>
  <si>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</si>
  <si>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</si>
  <si>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</si>
  <si>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</si>
  <si>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</si>
  <si>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</si>
  <si>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</si>
  <si>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</si>
  <si>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</si>
  <si>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</si>
  <si>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</si>
  <si>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</si>
  <si>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</si>
  <si>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</si>
  <si>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</si>
  <si>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</si>
  <si>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</si>
  <si>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</si>
  <si>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</si>
  <si>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</si>
  <si>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</si>
  <si>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</si>
  <si>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</si>
  <si>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</si>
  <si>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</si>
  <si>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</si>
  <si>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</si>
  <si>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</si>
  <si>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</si>
  <si>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</si>
  <si>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</si>
  <si>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</si>
  <si>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</si>
  <si>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</si>
  <si>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</si>
  <si>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</si>
  <si>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</si>
  <si>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</si>
  <si>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</si>
  <si>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</si>
  <si>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</si>
  <si>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</si>
  <si>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</si>
  <si>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</si>
  <si>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</si>
  <si>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</si>
  <si>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</si>
  <si>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</si>
  <si>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</si>
  <si>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</si>
  <si>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</si>
  <si>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</si>
  <si>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</si>
  <si>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</si>
  <si>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</si>
  <si>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</si>
  <si>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</si>
  <si>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</si>
  <si>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</si>
  <si>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</si>
  <si>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</si>
  <si>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</si>
  <si>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</si>
  <si>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</si>
  <si>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</si>
  <si>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</si>
  <si>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</si>
  <si>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</si>
  <si>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</si>
  <si>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</si>
  <si>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</si>
  <si>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</si>
  <si>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</si>
  <si>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</si>
  <si>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</si>
  <si>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</si>
  <si>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</si>
  <si>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</si>
  <si>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</si>
  <si>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</si>
  <si>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</si>
  <si>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</si>
  <si>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</si>
  <si>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</si>
  <si>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</si>
  <si>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</si>
  <si>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</si>
  <si>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</si>
  <si>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</si>
  <si>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</si>
  <si>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</si>
  <si>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</si>
  <si>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</si>
  <si>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</si>
  <si>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</si>
  <si>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</si>
  <si>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</si>
  <si>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</si>
  <si>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</si>
  <si>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</si>
  <si>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</si>
  <si>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</si>
  <si>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</si>
  <si>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</si>
  <si>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</si>
  <si>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</si>
  <si>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</si>
  <si>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</si>
  <si>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</si>
  <si>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</si>
  <si>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</si>
  <si>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</si>
  <si>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</si>
  <si>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</si>
  <si>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</si>
  <si>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</si>
  <si>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</si>
  <si>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</si>
  <si>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</si>
  <si>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</si>
  <si>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</si>
  <si>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</si>
  <si>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</si>
  <si>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</si>
  <si>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</si>
  <si>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</si>
  <si>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</si>
  <si>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</si>
  <si>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</si>
  <si>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</si>
  <si>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</si>
  <si>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</si>
  <si>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</si>
  <si>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</si>
  <si>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</si>
  <si>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</si>
  <si>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</si>
  <si>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</si>
  <si>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</si>
  <si>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</si>
  <si>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</si>
  <si>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</si>
  <si>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</si>
  <si>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</si>
  <si>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</si>
  <si>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</si>
  <si>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</si>
  <si>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</si>
  <si>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</si>
  <si>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</si>
  <si>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</si>
  <si>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</si>
  <si>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</si>
  <si>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</si>
  <si>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</si>
  <si>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</si>
  <si>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</si>
  <si>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</si>
  <si>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</si>
  <si>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</si>
  <si>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</si>
  <si>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</si>
  <si>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</si>
  <si>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</si>
  <si>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</si>
  <si>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</si>
  <si>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</si>
  <si>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</si>
  <si>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</si>
  <si>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</si>
  <si>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</si>
  <si>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</si>
  <si>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</si>
  <si>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</si>
  <si>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</si>
  <si>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</si>
  <si>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</si>
  <si>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</si>
  <si>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</si>
  <si>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</si>
  <si>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</si>
  <si>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</si>
  <si>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</si>
  <si>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</si>
  <si>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</si>
  <si>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</si>
  <si>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</si>
  <si>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</si>
  <si>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</si>
  <si>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</si>
  <si>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</si>
  <si>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</si>
  <si>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</si>
  <si>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</si>
  <si>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</si>
  <si>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</si>
  <si>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</si>
  <si>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</si>
  <si>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</si>
  <si>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</si>
  <si>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</si>
  <si>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</si>
  <si>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</si>
  <si>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</si>
  <si>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</si>
  <si>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</si>
  <si>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</si>
  <si>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</si>
  <si>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</si>
  <si>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</si>
  <si>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</si>
  <si>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</si>
  <si>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</si>
  <si>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</si>
  <si>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</si>
  <si>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</si>
  <si>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</si>
  <si>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</si>
  <si>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</si>
  <si>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</si>
  <si>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</si>
  <si>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</si>
  <si>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</si>
  <si>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</si>
  <si>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</si>
  <si>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</si>
  <si>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</si>
  <si>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</si>
  <si>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</si>
  <si>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</si>
  <si>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</si>
  <si>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</si>
  <si>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</si>
  <si>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</si>
  <si>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</si>
  <si>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</si>
  <si>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</si>
  <si>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</si>
  <si>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</si>
  <si>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</si>
  <si>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</si>
  <si>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</si>
  <si>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</si>
  <si>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</si>
  <si>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</si>
  <si>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</si>
  <si>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</si>
  <si>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</si>
  <si>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</si>
  <si>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</si>
  <si>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</si>
  <si>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</si>
  <si>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</si>
  <si>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</si>
  <si>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</si>
  <si>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</si>
  <si>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</si>
  <si>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</si>
  <si>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</si>
  <si>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</si>
  <si>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</si>
  <si>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</si>
  <si>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</si>
  <si>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</si>
  <si>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</si>
  <si>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</si>
  <si>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</si>
  <si>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</si>
  <si>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</si>
  <si>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</si>
  <si>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</si>
  <si>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</si>
  <si>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</si>
  <si>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</si>
  <si>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</si>
  <si>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</si>
  <si>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</si>
  <si>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</si>
  <si>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</si>
  <si>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</si>
  <si>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</si>
  <si>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</si>
  <si>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</si>
  <si>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</si>
  <si>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</si>
  <si>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</si>
  <si>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</si>
  <si>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</si>
  <si>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</si>
  <si>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</si>
  <si>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</si>
  <si>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</si>
  <si>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</si>
  <si>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</si>
  <si>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</si>
  <si>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</si>
  <si>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</si>
  <si>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</si>
  <si>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</si>
  <si>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</si>
  <si>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</si>
  <si>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</si>
  <si>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</si>
  <si>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</si>
  <si>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</si>
  <si>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</si>
  <si>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</si>
  <si>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</si>
  <si>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</si>
  <si>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</si>
  <si>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</si>
  <si>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</si>
  <si>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</si>
  <si>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</si>
  <si>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</si>
  <si>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</si>
  <si>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</si>
  <si>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</si>
  <si>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</si>
  <si>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</si>
  <si>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</si>
  <si>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</si>
  <si>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</si>
  <si>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</si>
  <si>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</si>
  <si>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</si>
  <si>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</si>
  <si>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</si>
  <si>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</si>
  <si>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</si>
  <si>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</si>
  <si>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</si>
  <si>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</si>
  <si>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</si>
  <si>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</si>
  <si>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</si>
  <si>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</si>
  <si>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</si>
  <si>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</si>
  <si>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</si>
  <si>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</si>
  <si>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</si>
  <si>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</si>
  <si>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</si>
  <si>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</si>
  <si>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</si>
  <si>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</si>
  <si>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</si>
  <si>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</si>
  <si>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</si>
  <si>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</si>
  <si>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</si>
  <si>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</si>
  <si>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</si>
  <si>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</si>
  <si>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</si>
  <si>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</si>
  <si>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</si>
  <si>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</si>
  <si>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</si>
  <si>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</si>
  <si>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</si>
  <si>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</si>
  <si>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</si>
  <si>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</si>
  <si>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</si>
  <si>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</si>
  <si>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</si>
  <si>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</si>
  <si>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</si>
  <si>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</si>
  <si>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</si>
  <si>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</si>
  <si>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</si>
  <si>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</si>
  <si>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</si>
  <si>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</si>
  <si>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</si>
  <si>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</si>
  <si>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</si>
  <si>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</si>
  <si>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</si>
  <si>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</si>
  <si>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</si>
  <si>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</si>
  <si>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</si>
  <si>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</si>
  <si>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</si>
  <si>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</si>
  <si>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</si>
  <si>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</si>
  <si>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</si>
  <si>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</si>
  <si>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</si>
  <si>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</si>
  <si>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</si>
  <si>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</si>
  <si>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</si>
  <si>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</si>
  <si>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</si>
  <si>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</si>
  <si>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</si>
  <si>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</si>
  <si>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</si>
  <si>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</si>
  <si>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</si>
  <si>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</si>
  <si>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</si>
  <si>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</si>
  <si>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</si>
  <si>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</si>
  <si>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</si>
  <si>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</si>
  <si>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</si>
  <si>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</si>
  <si>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</si>
  <si>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</si>
  <si>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</si>
  <si>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</si>
  <si>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</si>
  <si>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</si>
  <si>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</si>
  <si>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</si>
  <si>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</si>
  <si>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</si>
  <si>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</si>
  <si>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</si>
  <si>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</si>
  <si>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</si>
  <si>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</si>
  <si>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</si>
  <si>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</si>
  <si>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</si>
  <si>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</si>
  <si>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</si>
  <si>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</si>
  <si>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</si>
  <si>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</si>
  <si>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</si>
  <si>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</si>
  <si>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</si>
  <si>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</si>
  <si>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</si>
  <si>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</si>
  <si>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</si>
  <si>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</si>
  <si>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</si>
  <si>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</si>
  <si>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</si>
  <si>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</si>
  <si>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</si>
  <si>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</si>
  <si>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</si>
  <si>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</si>
  <si>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</si>
  <si>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</si>
  <si>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</si>
  <si>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</si>
  <si>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</si>
  <si>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</si>
  <si>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</si>
  <si>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</si>
  <si>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</si>
  <si>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</si>
  <si>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</si>
  <si>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</si>
  <si>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</si>
  <si>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</si>
  <si>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</si>
  <si>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</si>
  <si>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</si>
  <si>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</si>
  <si>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</si>
  <si>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</si>
  <si>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</si>
  <si>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</si>
  <si>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</si>
  <si>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</si>
  <si>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</si>
  <si>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</si>
  <si>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</si>
  <si>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</si>
  <si>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</si>
  <si>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</si>
  <si>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</si>
  <si>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</si>
  <si>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</si>
  <si>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</si>
  <si>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</si>
  <si>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</si>
  <si>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</si>
  <si>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</si>
  <si>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</si>
  <si>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</si>
  <si>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</si>
  <si>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</si>
  <si>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</si>
  <si>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</si>
  <si>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</si>
  <si>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</si>
  <si>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</si>
  <si>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</si>
  <si>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</si>
  <si>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</si>
  <si>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</si>
  <si>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</si>
  <si>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</si>
  <si>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</si>
  <si>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</si>
  <si>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</si>
  <si>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</si>
  <si>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</si>
  <si>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</si>
  <si>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</si>
  <si>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</si>
  <si>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</si>
  <si>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</si>
  <si>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</si>
  <si>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</si>
  <si>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</si>
  <si>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</si>
  <si>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</si>
  <si>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</si>
  <si>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</si>
  <si>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</si>
  <si>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</si>
  <si>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</si>
  <si>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</si>
  <si>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</si>
  <si>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</si>
  <si>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</si>
  <si>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</si>
  <si>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</si>
  <si>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</si>
  <si>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</si>
  <si>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</si>
  <si>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</si>
  <si>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</si>
  <si>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</si>
  <si>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</si>
  <si>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</si>
  <si>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</si>
  <si>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</si>
  <si>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</si>
  <si>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</si>
  <si>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</si>
  <si>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</si>
  <si>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</si>
  <si>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</si>
  <si>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</si>
  <si>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</si>
  <si>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</si>
  <si>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</si>
  <si>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</si>
  <si>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</si>
  <si>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</si>
  <si>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</si>
  <si>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</si>
  <si>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</si>
  <si>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</si>
  <si>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</si>
  <si>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</si>
  <si>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</si>
  <si>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</si>
  <si>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</si>
  <si>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</si>
  <si>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</si>
  <si>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</si>
  <si>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</si>
  <si>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</si>
  <si>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</si>
  <si>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</si>
  <si>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</si>
  <si>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</si>
  <si>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</si>
  <si>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</si>
  <si>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</si>
  <si>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</si>
  <si>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</si>
  <si>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</si>
  <si>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</si>
  <si>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</si>
  <si>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</si>
  <si>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</si>
  <si>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</si>
  <si>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</si>
  <si>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</si>
  <si>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</si>
  <si>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</si>
  <si>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</si>
  <si>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</si>
  <si>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</si>
  <si>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</si>
  <si>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</si>
  <si>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</si>
  <si>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</si>
  <si>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</si>
  <si>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</si>
  <si>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</si>
  <si>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</si>
  <si>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</si>
  <si>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</si>
  <si>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</si>
  <si>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</si>
  <si>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</si>
  <si>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</si>
  <si>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</si>
  <si>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</si>
  <si>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</si>
  <si>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</si>
  <si>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</si>
  <si>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</si>
  <si>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</si>
  <si>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</si>
  <si>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</si>
  <si>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</si>
  <si>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</si>
  <si>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</si>
  <si>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</si>
  <si>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</si>
  <si>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</si>
  <si>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</si>
  <si>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</si>
  <si>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</si>
  <si>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</si>
  <si>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</si>
  <si>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</si>
  <si>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</si>
  <si>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</si>
  <si>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</si>
  <si>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</si>
  <si>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</si>
  <si>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</si>
  <si>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</si>
  <si>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</si>
  <si>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</si>
  <si>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</si>
  <si>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</si>
  <si>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</si>
  <si>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</si>
  <si>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</si>
  <si>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</si>
  <si>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</si>
  <si>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</si>
  <si>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</si>
  <si>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</si>
  <si>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</si>
  <si>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</si>
  <si>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</si>
  <si>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</si>
  <si>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</si>
  <si>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</si>
  <si>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</si>
  <si>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</si>
  <si>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</si>
  <si>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</si>
  <si>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</si>
  <si>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</si>
  <si>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</si>
  <si>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</si>
  <si>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</si>
  <si>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</si>
  <si>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</si>
  <si>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</si>
  <si>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</si>
  <si>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</si>
  <si>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</si>
  <si>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</si>
  <si>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</si>
  <si>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</si>
  <si>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</si>
  <si>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</si>
  <si>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</si>
  <si>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</si>
  <si>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</si>
  <si>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</si>
  <si>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</si>
  <si>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</si>
  <si>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</si>
  <si>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</si>
  <si>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</si>
  <si>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</si>
  <si>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</si>
  <si>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</si>
  <si>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</si>
  <si>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</si>
  <si>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</si>
  <si>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</si>
  <si>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</si>
  <si>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</si>
  <si>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</si>
  <si>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</si>
  <si>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</si>
  <si>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</si>
  <si>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</si>
  <si>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</si>
  <si>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</si>
  <si>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</si>
  <si>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</si>
  <si>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</si>
  <si>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</si>
  <si>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</si>
  <si>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</si>
  <si>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</si>
  <si>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</si>
  <si>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</si>
  <si>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</si>
  <si>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</si>
  <si>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</si>
  <si>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</si>
  <si>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</si>
  <si>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</si>
  <si>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</si>
  <si>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</si>
  <si>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</si>
  <si>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</si>
  <si>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</si>
  <si>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</si>
  <si>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</si>
  <si>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</si>
  <si>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</si>
  <si>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</si>
  <si>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</si>
  <si>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</si>
  <si>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</si>
  <si>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</si>
  <si>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</si>
  <si>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</si>
  <si>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</si>
  <si>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</si>
  <si>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</si>
  <si>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</si>
  <si>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</si>
  <si>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</si>
  <si>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</si>
  <si>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</si>
  <si>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</si>
  <si>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</si>
  <si>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</si>
  <si>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</si>
  <si>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</si>
  <si>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</si>
  <si>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</si>
  <si>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</si>
  <si>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</si>
  <si>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</si>
  <si>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</si>
  <si>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</si>
  <si>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</si>
  <si>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</si>
  <si>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</si>
  <si>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</si>
  <si>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</si>
  <si>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</si>
  <si>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</si>
  <si>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</si>
  <si>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</si>
  <si>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</si>
  <si>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</si>
  <si>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</si>
  <si>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</si>
  <si>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</si>
  <si>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</si>
  <si>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</si>
  <si>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</si>
  <si>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</si>
  <si>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</si>
  <si>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</si>
  <si>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</si>
  <si>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</si>
  <si>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</si>
  <si>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</si>
  <si>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</si>
  <si>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</si>
  <si>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</si>
  <si>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</si>
  <si>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</si>
  <si>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</si>
  <si>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</si>
  <si>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</si>
  <si>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</si>
  <si>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</si>
  <si>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</si>
  <si>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</si>
  <si>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</si>
  <si>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</si>
  <si>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</si>
  <si>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</si>
  <si>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</si>
  <si>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</si>
  <si>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</si>
  <si>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</si>
  <si>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</si>
  <si>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</si>
  <si>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</si>
  <si>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</si>
  <si>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</si>
  <si>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</si>
  <si>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</si>
  <si>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</si>
  <si>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</si>
  <si>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</si>
  <si>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</si>
  <si>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</si>
  <si>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</si>
  <si>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</si>
  <si>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</si>
  <si>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</si>
  <si>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</si>
  <si>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</si>
  <si>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</si>
  <si>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</si>
  <si>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</si>
  <si>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</si>
  <si>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</si>
  <si>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</si>
  <si>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</si>
  <si>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</si>
  <si>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</si>
  <si>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</si>
  <si>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</si>
  <si>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</si>
  <si>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</si>
  <si>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</si>
  <si>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</si>
  <si>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</si>
  <si>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</si>
  <si>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</si>
  <si>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</si>
  <si>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</si>
  <si>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</si>
  <si>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</si>
  <si>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</si>
  <si>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</si>
  <si>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</si>
  <si>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</si>
  <si>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</si>
  <si>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</si>
  <si>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</si>
  <si>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</si>
  <si>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</si>
  <si>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</si>
  <si>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</si>
  <si>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</si>
  <si>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</si>
  <si>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</si>
  <si>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</si>
  <si>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</si>
  <si>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</si>
  <si>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</si>
  <si>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</si>
  <si>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</si>
  <si>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</si>
  <si>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</si>
  <si>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</si>
  <si>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</si>
  <si>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</si>
  <si>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</si>
  <si>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</si>
  <si>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</si>
  <si>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</si>
  <si>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</si>
  <si>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</si>
  <si>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</si>
  <si>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</si>
  <si>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</si>
  <si>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</si>
  <si>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</si>
  <si>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</si>
  <si>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</si>
  <si>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</si>
  <si>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</si>
  <si>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</si>
  <si>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</si>
  <si>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</si>
  <si>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</si>
  <si>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</si>
  <si>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</si>
  <si>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</si>
  <si>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</si>
  <si>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</si>
  <si>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</si>
  <si>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</si>
  <si>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</si>
  <si>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</si>
  <si>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</si>
  <si>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</si>
  <si>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</si>
  <si>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</si>
  <si>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</si>
  <si>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</si>
  <si>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</si>
  <si>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</si>
  <si>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</si>
  <si>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</si>
  <si>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</si>
  <si>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</si>
  <si>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</si>
  <si>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</si>
  <si>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</si>
  <si>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</si>
  <si>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</si>
  <si>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</si>
  <si>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</si>
  <si>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</si>
  <si>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</si>
  <si>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</si>
  <si>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</si>
  <si>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</si>
  <si>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</si>
  <si>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</si>
  <si>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</si>
  <si>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</si>
  <si>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</si>
  <si>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</si>
  <si>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</si>
  <si>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</si>
  <si>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</si>
  <si>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</si>
  <si>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</si>
  <si>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</si>
  <si>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</si>
  <si>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</si>
  <si>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</si>
  <si>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</si>
  <si>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</si>
  <si>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</si>
  <si>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</si>
  <si>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</si>
  <si>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</si>
  <si>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</si>
  <si>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</si>
  <si>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</si>
  <si>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</si>
  <si>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</si>
  <si>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</si>
  <si>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</si>
  <si>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</si>
  <si>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</si>
  <si>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</si>
  <si>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</si>
  <si>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</si>
  <si>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</si>
  <si>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</si>
  <si>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</si>
  <si>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</si>
  <si>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</si>
  <si>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</si>
  <si>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</si>
  <si>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</si>
  <si>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</si>
  <si>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</si>
  <si>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</si>
  <si>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</si>
  <si>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</si>
  <si>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</si>
  <si>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</si>
  <si>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</si>
  <si>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</si>
  <si>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</si>
  <si>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</si>
  <si>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</si>
  <si>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</si>
  <si>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</si>
  <si>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</si>
  <si>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</si>
  <si>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</si>
  <si>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</si>
  <si>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</si>
  <si>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</si>
  <si>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</si>
  <si>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</si>
  <si>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</si>
  <si>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</si>
  <si>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</si>
  <si>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</si>
  <si>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</si>
  <si>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</si>
  <si>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</si>
  <si>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</si>
  <si>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</si>
  <si>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</si>
  <si>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</si>
  <si>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</si>
  <si>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</si>
  <si>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</si>
  <si>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</si>
  <si>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</si>
  <si>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</si>
  <si>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</si>
  <si>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</si>
  <si>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</si>
  <si>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</si>
  <si>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</si>
  <si>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</si>
  <si>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</si>
  <si>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</si>
  <si>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</si>
  <si>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</si>
  <si>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</si>
  <si>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</si>
  <si>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</si>
  <si>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</si>
  <si>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</si>
  <si>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</si>
  <si>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</si>
  <si>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</si>
  <si>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</si>
  <si>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</si>
  <si>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</si>
  <si>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</si>
  <si>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</si>
  <si>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</si>
  <si>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</si>
  <si>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</si>
  <si>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</si>
  <si>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</si>
  <si>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</si>
  <si>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</si>
  <si>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</si>
  <si>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</si>
  <si>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</si>
  <si>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</si>
  <si>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</si>
  <si>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</si>
  <si>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</si>
  <si>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</si>
  <si>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</si>
  <si>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</si>
  <si>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</si>
  <si>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</si>
  <si>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</si>
  <si>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</si>
  <si>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</si>
  <si>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</si>
  <si>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</si>
  <si>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</si>
  <si>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</si>
  <si>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</si>
  <si>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</si>
  <si>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</si>
  <si>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</si>
  <si>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</si>
  <si>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</si>
  <si>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</si>
  <si>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</si>
  <si>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</si>
  <si>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</si>
  <si>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</si>
  <si>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</si>
  <si>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</si>
  <si>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</si>
  <si>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</si>
  <si>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</si>
  <si>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</si>
  <si>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</si>
  <si>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</si>
  <si>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</si>
  <si>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</si>
  <si>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</si>
  <si>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</si>
  <si>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</si>
  <si>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</si>
  <si>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</si>
  <si>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</si>
  <si>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</si>
  <si>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</si>
  <si>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</si>
  <si>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</si>
  <si>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</si>
  <si>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</si>
  <si>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</si>
  <si>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</si>
  <si>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</si>
  <si>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</si>
  <si>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</si>
  <si>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</si>
  <si>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</si>
  <si>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</si>
  <si>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</si>
  <si>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</si>
  <si>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</si>
  <si>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</si>
  <si>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</si>
  <si>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</si>
  <si>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</si>
  <si>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</si>
  <si>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</si>
  <si>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</si>
  <si>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</si>
  <si>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</si>
  <si>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</si>
  <si>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</si>
  <si>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</si>
  <si>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</si>
  <si>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</si>
  <si>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</si>
  <si>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</si>
  <si>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</si>
  <si>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</si>
  <si>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</si>
  <si>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</si>
  <si>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</si>
  <si>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</si>
  <si>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</si>
  <si>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</si>
  <si>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</si>
  <si>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</si>
  <si>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</si>
  <si>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</si>
  <si>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</si>
  <si>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</si>
  <si>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</si>
  <si>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</si>
  <si>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</si>
  <si>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</si>
  <si>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</si>
  <si>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</si>
  <si>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</si>
  <si>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</si>
  <si>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</si>
  <si>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</si>
  <si>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</si>
  <si>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</si>
  <si>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</si>
  <si>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</si>
  <si>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</si>
  <si>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</si>
  <si>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</si>
  <si>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</si>
  <si>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</si>
  <si>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</si>
  <si>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</si>
  <si>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</si>
  <si>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</si>
  <si>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</si>
  <si>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</si>
  <si>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</si>
  <si>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</si>
  <si>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</si>
  <si>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</si>
  <si>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</si>
  <si>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</si>
  <si>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</si>
  <si>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</si>
  <si>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</si>
  <si>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</si>
  <si>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</si>
  <si>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</si>
  <si>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</si>
  <si>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</si>
  <si>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</si>
  <si>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</si>
  <si>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</si>
  <si>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</si>
  <si>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</si>
  <si>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</si>
  <si>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</si>
  <si>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</si>
  <si>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</si>
  <si>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</si>
  <si>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</si>
  <si>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</si>
  <si>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</si>
  <si>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</si>
  <si>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</si>
  <si>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</si>
  <si>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</si>
  <si>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</si>
  <si>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</si>
  <si>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</si>
  <si>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</si>
  <si>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</si>
  <si>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</si>
  <si>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</si>
  <si>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</si>
  <si>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</si>
  <si>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</si>
  <si>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</si>
  <si>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</si>
  <si>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</si>
  <si>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</si>
  <si>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</si>
  <si>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</si>
  <si>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</si>
  <si>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</si>
  <si>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</si>
  <si>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</si>
  <si>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</si>
  <si>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</si>
  <si>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</si>
  <si>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</si>
  <si>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</si>
  <si>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</si>
  <si>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</si>
  <si>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</si>
  <si>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</si>
  <si>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</si>
  <si>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</si>
  <si>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</si>
  <si>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</si>
  <si>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</si>
  <si>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</si>
  <si>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</si>
  <si>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</si>
  <si>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</si>
  <si>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</si>
  <si>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</si>
  <si>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</si>
  <si>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</si>
  <si>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</si>
  <si>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</si>
  <si>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</si>
  <si>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</si>
  <si>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</si>
  <si>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</si>
  <si>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</si>
  <si>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</si>
  <si>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</si>
  <si>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</si>
  <si>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</si>
  <si>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</si>
  <si>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</si>
  <si>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</si>
  <si>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</si>
  <si>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</si>
  <si>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</si>
  <si>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</si>
  <si>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</si>
  <si>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</si>
  <si>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</si>
  <si>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</si>
  <si>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</si>
  <si>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</si>
  <si>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</si>
  <si>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</si>
  <si>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</si>
  <si>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</si>
  <si>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</si>
  <si>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</si>
  <si>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</si>
  <si>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</si>
  <si>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</si>
  <si>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</si>
  <si>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</si>
  <si>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</si>
  <si>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</si>
  <si>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</si>
  <si>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</si>
  <si>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</si>
  <si>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</si>
  <si>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</si>
  <si>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</si>
  <si>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</si>
  <si>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</si>
  <si>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</si>
  <si>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</si>
  <si>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</si>
  <si>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</si>
  <si>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</si>
  <si>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</si>
  <si>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</si>
  <si>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</si>
  <si>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</si>
  <si>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</si>
  <si>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</si>
  <si>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</si>
  <si>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</si>
  <si>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</si>
  <si>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</si>
  <si>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</si>
  <si>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</si>
  <si>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</si>
  <si>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</si>
  <si>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</si>
  <si>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</si>
  <si>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</si>
  <si>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</si>
  <si>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</si>
  <si>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</si>
  <si>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</si>
  <si>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</si>
  <si>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</si>
  <si>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</si>
  <si>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</si>
  <si>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</si>
  <si>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</si>
  <si>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</si>
  <si>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</si>
  <si>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</si>
  <si>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</si>
  <si>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</si>
  <si>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</si>
  <si>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</si>
  <si>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</si>
  <si>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</si>
  <si>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</si>
  <si>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</si>
  <si>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</si>
  <si>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</si>
  <si>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</si>
  <si>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</si>
  <si>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</si>
  <si>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</si>
  <si>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</si>
  <si>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</si>
  <si>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</si>
  <si>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</si>
  <si>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</si>
  <si>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</si>
  <si>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</si>
  <si>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</si>
  <si>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</si>
  <si>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</si>
  <si>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</si>
  <si>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</si>
  <si>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</si>
  <si>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</si>
  <si>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</si>
  <si>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</si>
  <si>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</si>
  <si>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</si>
  <si>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</si>
  <si>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</si>
  <si>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</si>
  <si>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</si>
  <si>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</si>
  <si>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</si>
  <si>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</si>
  <si>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</si>
  <si>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</si>
  <si>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</si>
  <si>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</si>
  <si>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</si>
  <si>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</si>
  <si>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</si>
  <si>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</si>
  <si>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</si>
  <si>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</si>
  <si>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</si>
  <si>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</si>
  <si>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</si>
  <si>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</si>
  <si>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</si>
  <si>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</si>
  <si>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</si>
  <si>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</si>
  <si>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</si>
  <si>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</si>
  <si>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</si>
  <si>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</si>
  <si>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</si>
  <si>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</si>
  <si>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</si>
  <si>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</si>
  <si>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</si>
  <si>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</si>
  <si>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</si>
  <si>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</si>
  <si>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</si>
  <si>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</si>
  <si>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</si>
  <si>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</si>
  <si>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</si>
  <si>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</si>
  <si>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</si>
  <si>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</si>
  <si>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</si>
  <si>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</si>
  <si>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</si>
  <si>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</si>
  <si>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</si>
  <si>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</si>
  <si>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</si>
  <si>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</si>
  <si>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</si>
  <si>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</si>
  <si>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</si>
  <si>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</si>
  <si>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</si>
  <si>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</si>
  <si>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</si>
  <si>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</si>
  <si>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</si>
  <si>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</si>
  <si>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</si>
  <si>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</si>
  <si>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</si>
  <si>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</si>
  <si>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</si>
  <si>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</si>
  <si>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</si>
  <si>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</si>
  <si>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</si>
  <si>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</si>
  <si>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</si>
  <si>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</si>
  <si>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</si>
  <si>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</si>
  <si>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</si>
  <si>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</si>
  <si>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</si>
  <si>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</si>
  <si>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</si>
  <si>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</si>
  <si>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</si>
  <si>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</si>
  <si>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</si>
  <si>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</si>
  <si>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</si>
  <si>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</si>
  <si>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</si>
  <si>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</si>
  <si>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</si>
  <si>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</si>
  <si>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</si>
  <si>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</si>
  <si>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</si>
  <si>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</si>
  <si>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</si>
  <si>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</si>
  <si>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</si>
  <si>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</si>
  <si>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</si>
  <si>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</si>
  <si>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</si>
  <si>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</si>
  <si>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</si>
  <si>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</si>
  <si>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</si>
  <si>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</si>
  <si>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</si>
  <si>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</si>
  <si>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</si>
  <si>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</si>
  <si>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</si>
  <si>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</si>
  <si>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</si>
  <si>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</si>
  <si>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</si>
  <si>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</si>
  <si>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</si>
  <si>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</si>
  <si>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</si>
  <si>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</si>
  <si>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</si>
  <si>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</si>
  <si>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</si>
  <si>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</si>
  <si>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</si>
  <si>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</si>
  <si>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</si>
  <si>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</si>
  <si>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</si>
  <si>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</si>
  <si>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</si>
  <si>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</si>
  <si>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</si>
  <si>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</si>
  <si>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</si>
  <si>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</si>
  <si>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</si>
  <si>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</si>
  <si>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</si>
  <si>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</si>
  <si>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</si>
  <si>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</si>
  <si>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</si>
  <si>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</si>
  <si>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</si>
  <si>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</si>
  <si>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</si>
  <si>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</si>
  <si>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</si>
  <si>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</si>
  <si>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</si>
  <si>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</si>
  <si>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</si>
  <si>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</si>
  <si>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</si>
  <si>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</si>
  <si>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</si>
  <si>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</si>
  <si>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</si>
  <si>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</si>
  <si>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</si>
  <si>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</si>
  <si>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</si>
  <si>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</si>
  <si>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</si>
  <si>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</si>
  <si>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</si>
  <si>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</si>
  <si>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</si>
  <si>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</si>
  <si>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</si>
  <si>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</si>
  <si>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</si>
  <si>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</si>
  <si>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</si>
  <si>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</si>
  <si>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</si>
  <si>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</si>
  <si>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</si>
  <si>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</si>
  <si>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</si>
  <si>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</si>
  <si>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</si>
  <si>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</si>
  <si>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</si>
  <si>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</si>
  <si>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</si>
  <si>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</si>
  <si>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</si>
  <si>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</si>
  <si>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</si>
  <si>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</si>
  <si>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</si>
  <si>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</si>
  <si>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</si>
  <si>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</si>
  <si>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</si>
  <si>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</si>
  <si>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</si>
  <si>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</si>
  <si>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</si>
  <si>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</si>
  <si>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</si>
  <si>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</si>
  <si>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</si>
  <si>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</si>
  <si>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</si>
  <si>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</si>
  <si>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</si>
  <si>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</si>
  <si>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</si>
  <si>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</si>
  <si>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</si>
  <si>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</si>
  <si>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</si>
  <si>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</si>
  <si>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</si>
  <si>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</si>
  <si>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</si>
  <si>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</si>
  <si>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</si>
  <si>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</si>
  <si>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</si>
  <si>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</si>
  <si>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</si>
  <si>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</si>
  <si>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</si>
  <si>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</si>
  <si>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</si>
  <si>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</si>
  <si>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</si>
  <si>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</si>
  <si>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</si>
  <si>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</si>
  <si>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</si>
  <si>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</si>
  <si>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</si>
  <si>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</si>
  <si>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</si>
  <si>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</si>
  <si>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</si>
  <si>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</si>
  <si>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</si>
  <si>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</si>
  <si>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</si>
  <si>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</si>
  <si>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</si>
  <si>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</si>
  <si>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</si>
  <si>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</si>
  <si>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</si>
  <si>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</si>
  <si>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</si>
  <si>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</si>
  <si>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</si>
  <si>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</si>
  <si>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</si>
  <si>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</si>
  <si>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</si>
  <si>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</si>
  <si>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</si>
  <si>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</si>
  <si>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</si>
  <si>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</si>
  <si>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</si>
  <si>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</si>
  <si>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</si>
  <si>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</si>
  <si>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</si>
  <si>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</si>
  <si>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</si>
  <si>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</si>
  <si>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</si>
  <si>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</si>
  <si>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</si>
  <si>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</si>
  <si>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</si>
  <si>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</si>
  <si>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</si>
  <si>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</si>
  <si>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</si>
  <si>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</si>
  <si>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</si>
  <si>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</si>
  <si>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</si>
  <si>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</si>
  <si>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</si>
  <si>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</si>
  <si>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</si>
  <si>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</si>
  <si>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</si>
  <si>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</si>
  <si>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</si>
  <si>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</si>
  <si>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</si>
  <si>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</si>
  <si>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</si>
  <si>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</si>
  <si>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</si>
  <si>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</si>
  <si>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</si>
  <si>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</si>
  <si>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</si>
  <si>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</si>
  <si>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</si>
  <si>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</si>
  <si>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</si>
  <si>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</si>
  <si>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</si>
  <si>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</si>
  <si>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</si>
  <si>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</si>
  <si>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</si>
  <si>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</si>
  <si>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</si>
  <si>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</si>
  <si>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</si>
  <si>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</si>
  <si>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</si>
  <si>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</si>
  <si>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</si>
  <si>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</si>
  <si>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</si>
  <si>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</si>
  <si>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</si>
  <si>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</si>
  <si>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</si>
  <si>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</si>
  <si>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</si>
  <si>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</si>
  <si>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</si>
  <si>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</si>
  <si>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</si>
  <si>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</si>
  <si>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</si>
  <si>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</si>
  <si>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</si>
  <si>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</si>
  <si>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</si>
  <si>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</si>
  <si>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</si>
  <si>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</si>
  <si>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</si>
  <si>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</si>
  <si>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</si>
  <si>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</si>
  <si>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</si>
  <si>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</si>
  <si>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</si>
  <si>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</si>
  <si>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</si>
  <si>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</si>
  <si>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</si>
  <si>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</si>
  <si>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</si>
  <si>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</si>
  <si>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</si>
  <si>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</si>
  <si>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</si>
  <si>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</si>
  <si>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</si>
  <si>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</si>
  <si>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</si>
  <si>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</si>
  <si>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</si>
  <si>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</si>
  <si>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</si>
  <si>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</si>
  <si>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</si>
  <si>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</si>
  <si>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</si>
  <si>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</si>
  <si>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</si>
  <si>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</si>
  <si>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</si>
  <si>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</si>
  <si>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</si>
  <si>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</si>
  <si>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</si>
  <si>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</si>
  <si>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</si>
  <si>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</si>
  <si>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</si>
  <si>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</si>
  <si>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</si>
  <si>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</si>
  <si>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</si>
  <si>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</si>
  <si>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</si>
  <si>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</si>
  <si>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</si>
  <si>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</si>
  <si>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</si>
  <si>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</si>
  <si>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</si>
  <si>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</si>
  <si>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</si>
  <si>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</si>
  <si>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</si>
  <si>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</si>
  <si>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</si>
  <si>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</si>
  <si>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</si>
  <si>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</si>
  <si>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</si>
  <si>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</si>
  <si>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</si>
  <si>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</si>
  <si>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</si>
  <si>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</si>
  <si>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</si>
  <si>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</si>
  <si>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</si>
  <si>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</si>
  <si>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</si>
  <si>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</si>
  <si>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</si>
  <si>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</si>
  <si>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</si>
  <si>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</si>
  <si>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</si>
  <si>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</si>
  <si>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</si>
  <si>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</si>
  <si>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</si>
  <si>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</si>
  <si>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</si>
  <si>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</si>
  <si>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</si>
  <si>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</si>
  <si>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</si>
  <si>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</si>
  <si>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</si>
  <si>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</si>
  <si>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</si>
  <si>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</si>
  <si>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</si>
  <si>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</si>
  <si>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</si>
  <si>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</si>
  <si>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</si>
  <si>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</si>
  <si>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</si>
  <si>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</si>
  <si>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</si>
  <si>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</si>
  <si>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</si>
  <si>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</si>
  <si>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</si>
  <si>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</si>
  <si>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</si>
  <si>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</si>
  <si>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</si>
  <si>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</si>
  <si>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</si>
  <si>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</si>
  <si>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</si>
  <si>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</si>
  <si>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</si>
  <si>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</si>
  <si>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</si>
  <si>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</si>
  <si>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</si>
  <si>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</si>
  <si>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</si>
  <si>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</si>
  <si>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</si>
  <si>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</si>
  <si>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</si>
  <si>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</si>
  <si>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</si>
  <si>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</si>
  <si>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</si>
  <si>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</si>
  <si>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</si>
  <si>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</si>
  <si>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</si>
  <si>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</si>
  <si>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</si>
  <si>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</si>
  <si>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</si>
  <si>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</si>
  <si>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</si>
  <si>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</si>
  <si>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</si>
  <si>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</si>
  <si>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</si>
  <si>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</si>
  <si>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</si>
  <si>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</si>
  <si>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</si>
  <si>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</si>
  <si>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</si>
  <si>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</si>
  <si>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</si>
  <si>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</si>
  <si>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</si>
  <si>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</si>
  <si>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</si>
  <si>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</si>
  <si>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</si>
  <si>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</si>
  <si>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</si>
  <si>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</si>
  <si>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</si>
  <si>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</si>
  <si>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</si>
  <si>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</si>
  <si>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</si>
  <si>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</si>
  <si>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</si>
  <si>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</si>
  <si>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</si>
  <si>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</si>
  <si>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</si>
  <si>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</si>
  <si>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</si>
  <si>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</si>
  <si>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</si>
  <si>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</si>
  <si>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</si>
  <si>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</si>
  <si>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</si>
  <si>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</si>
  <si>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</si>
  <si>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</si>
  <si>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</si>
  <si>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</si>
  <si>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</si>
  <si>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</si>
  <si>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</si>
  <si>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</si>
  <si>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</si>
  <si>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</si>
  <si>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</si>
  <si>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</si>
  <si>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</si>
  <si>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</si>
  <si>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</si>
  <si>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</si>
  <si>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</si>
  <si>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</si>
  <si>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</si>
  <si>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</si>
  <si>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</si>
  <si>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</si>
  <si>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</si>
  <si>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</si>
  <si>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</si>
  <si>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</si>
  <si>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</si>
  <si>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</si>
  <si>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</si>
  <si>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</si>
  <si>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</si>
  <si>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</si>
  <si>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</si>
  <si>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</si>
  <si>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</si>
  <si>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</si>
  <si>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</si>
  <si>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</si>
  <si>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</si>
  <si>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</si>
  <si>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</si>
  <si>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</si>
  <si>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</si>
  <si>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</si>
  <si>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</si>
  <si>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</si>
  <si>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</si>
  <si>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</si>
  <si>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</si>
  <si>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</si>
  <si>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</si>
  <si>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</si>
  <si>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</si>
  <si>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</si>
  <si>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</si>
  <si>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</si>
  <si>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</si>
  <si>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</si>
  <si>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</si>
  <si>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</si>
  <si>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</si>
  <si>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</si>
  <si>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</si>
  <si>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</si>
  <si>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</si>
  <si>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</si>
  <si>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</si>
  <si>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</si>
  <si>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</si>
  <si>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</si>
  <si>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</si>
  <si>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</si>
  <si>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</si>
  <si>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</si>
  <si>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</si>
  <si>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</si>
  <si>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</si>
  <si>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</si>
  <si>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</si>
  <si>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</si>
  <si>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</si>
  <si>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</si>
  <si>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</si>
  <si>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</si>
  <si>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</si>
  <si>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</si>
  <si>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</si>
  <si>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</si>
  <si>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</si>
  <si>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</si>
  <si>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</si>
  <si>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</si>
  <si>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</si>
  <si>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</si>
  <si>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</si>
  <si>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</si>
  <si>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</si>
  <si>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</si>
  <si>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</si>
  <si>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</si>
  <si>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</si>
  <si>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</si>
  <si>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</si>
  <si>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</si>
  <si>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</si>
  <si>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</si>
  <si>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</si>
  <si>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</si>
  <si>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</si>
  <si>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</si>
  <si>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</si>
  <si>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</si>
  <si>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</si>
  <si>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</si>
  <si>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</si>
  <si>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</si>
  <si>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</si>
  <si>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</si>
  <si>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</si>
  <si>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</si>
  <si>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</si>
  <si>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</si>
  <si>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</si>
  <si>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</si>
  <si>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</si>
  <si>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</si>
  <si>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</si>
  <si>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</si>
  <si>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</si>
  <si>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</si>
  <si>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</si>
  <si>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</si>
  <si>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</si>
  <si>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</si>
  <si>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</si>
  <si>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</si>
  <si>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</si>
  <si>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</si>
  <si>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</si>
  <si>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</si>
  <si>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</si>
  <si>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</si>
  <si>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</si>
  <si>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</si>
  <si>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</si>
  <si>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</si>
  <si>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</si>
  <si>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</si>
  <si>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</si>
  <si>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</si>
  <si>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</si>
  <si>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</si>
  <si>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</si>
  <si>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</si>
  <si>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</si>
  <si>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</si>
  <si>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</si>
  <si>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</si>
  <si>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</si>
  <si>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</si>
  <si>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</si>
  <si>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</si>
  <si>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</si>
  <si>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</si>
  <si>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</si>
  <si>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</si>
  <si>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</si>
  <si>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</si>
  <si>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</si>
  <si>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</si>
  <si>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</si>
  <si>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</si>
  <si>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</si>
  <si>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</si>
  <si>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</si>
  <si>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</si>
  <si>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</si>
  <si>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</si>
  <si>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</si>
  <si>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</si>
  <si>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</si>
  <si>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</si>
  <si>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</si>
  <si>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</si>
  <si>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</si>
  <si>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</si>
  <si>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</si>
  <si>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</si>
  <si>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</si>
  <si>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</si>
  <si>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</si>
  <si>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</si>
  <si>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</si>
  <si>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</si>
  <si>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</si>
  <si>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</si>
  <si>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</si>
  <si>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</si>
  <si>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</si>
  <si>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</si>
  <si>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</si>
  <si>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</si>
  <si>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</si>
  <si>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</si>
  <si>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</si>
  <si>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</si>
  <si>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</si>
  <si>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</si>
  <si>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</si>
  <si>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</si>
  <si>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</si>
  <si>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</si>
  <si>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</si>
  <si>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</si>
  <si>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</si>
  <si>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</si>
  <si>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</si>
  <si>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</si>
  <si>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</si>
  <si>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</si>
  <si>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</si>
  <si>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</si>
  <si>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</si>
  <si>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</si>
  <si>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</si>
  <si>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</si>
  <si>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</si>
  <si>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</si>
  <si>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</si>
  <si>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</si>
  <si>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</si>
  <si>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</si>
  <si>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</si>
  <si>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</si>
  <si>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</si>
  <si>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</si>
  <si>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</si>
  <si>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</si>
  <si>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</si>
  <si>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</si>
  <si>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</si>
  <si>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</si>
  <si>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</si>
  <si>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</si>
  <si>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</si>
  <si>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</si>
  <si>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</si>
  <si>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</si>
  <si>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</si>
  <si>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</si>
  <si>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</si>
  <si>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</si>
  <si>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</si>
  <si>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</si>
  <si>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</si>
  <si>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</si>
  <si>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</si>
  <si>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</si>
  <si>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</si>
  <si>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</si>
  <si>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</si>
  <si>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</si>
  <si>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</si>
  <si>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</si>
  <si>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</si>
  <si>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</si>
  <si>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</si>
  <si>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</si>
  <si>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</si>
  <si>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</si>
  <si>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</si>
  <si>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</si>
  <si>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</si>
  <si>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</si>
  <si>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</si>
  <si>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</si>
  <si>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</si>
  <si>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</si>
  <si>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</si>
  <si>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</si>
  <si>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</si>
  <si>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</si>
  <si>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</si>
  <si>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</si>
  <si>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</si>
  <si>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</si>
  <si>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</si>
  <si>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</si>
  <si>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</si>
  <si>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</si>
  <si>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</si>
  <si>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</si>
  <si>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</si>
  <si>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</si>
  <si>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</si>
  <si>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</si>
  <si>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</si>
  <si>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</si>
  <si>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</si>
  <si>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</si>
  <si>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</si>
  <si>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</si>
  <si>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</si>
  <si>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</si>
  <si>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</si>
  <si>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</si>
  <si>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</si>
  <si>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</si>
  <si>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</si>
  <si>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</si>
  <si>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</si>
  <si>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</si>
  <si>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</si>
  <si>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</si>
  <si>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</si>
  <si>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</si>
  <si>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</si>
  <si>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</si>
  <si>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</si>
  <si>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</si>
  <si>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</si>
  <si>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</si>
  <si>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</si>
  <si>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</si>
  <si>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</si>
  <si>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</si>
  <si>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</si>
  <si>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</si>
  <si>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</si>
  <si>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</si>
  <si>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</si>
  <si>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</si>
  <si>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</si>
  <si>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</si>
  <si>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</si>
  <si>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</si>
  <si>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</si>
  <si>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</si>
  <si>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</si>
  <si>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</si>
  <si>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</si>
  <si>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</si>
  <si>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</si>
  <si>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</si>
  <si>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</si>
  <si>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</si>
  <si>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</si>
  <si>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</si>
  <si>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</si>
  <si>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</si>
  <si>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</si>
  <si>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</si>
  <si>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</si>
  <si>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</si>
  <si>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</si>
  <si>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</si>
  <si>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</si>
  <si>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</si>
  <si>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</si>
  <si>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</si>
  <si>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</si>
  <si>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</si>
  <si>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</si>
  <si>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</si>
  <si>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</si>
  <si>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</si>
  <si>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</si>
  <si>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</si>
  <si>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</si>
  <si>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</si>
  <si>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</si>
  <si>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</si>
  <si>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</si>
  <si>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</si>
  <si>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</si>
  <si>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</si>
  <si>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</si>
  <si>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</si>
  <si>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</si>
  <si>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</si>
  <si>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</si>
  <si>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</si>
  <si>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</si>
  <si>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</si>
  <si>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</si>
  <si>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</si>
  <si>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</si>
  <si>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</si>
  <si>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</si>
  <si>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</si>
  <si>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</si>
  <si>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</si>
  <si>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</si>
  <si>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</si>
  <si>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</si>
  <si>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</si>
  <si>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</si>
  <si>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</si>
  <si>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</si>
  <si>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</si>
  <si>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</si>
  <si>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</si>
  <si>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</si>
  <si>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</si>
  <si>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</si>
  <si>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</si>
  <si>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</si>
  <si>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</si>
  <si>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</si>
  <si>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</si>
  <si>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</si>
  <si>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</si>
  <si>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</si>
  <si>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</si>
  <si>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</si>
  <si>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</si>
  <si>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</si>
  <si>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</si>
  <si>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</si>
  <si>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</si>
  <si>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</si>
  <si>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</si>
  <si>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</si>
  <si>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</si>
  <si>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</si>
  <si>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</si>
  <si>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</si>
  <si>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</si>
  <si>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</si>
  <si>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</si>
  <si>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</si>
  <si>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</si>
  <si>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</si>
  <si>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</si>
  <si>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</si>
  <si>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</si>
  <si>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</si>
  <si>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</si>
  <si>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</si>
  <si>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</si>
  <si>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</si>
  <si>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</si>
  <si>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</si>
  <si>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</si>
  <si>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</si>
  <si>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</si>
  <si>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</si>
  <si>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</si>
  <si>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</si>
  <si>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</si>
  <si>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</si>
  <si>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</si>
  <si>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</si>
  <si>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</si>
  <si>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</si>
  <si>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</si>
  <si>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</si>
  <si>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</si>
  <si>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</si>
  <si>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</si>
  <si>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</si>
  <si>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</si>
  <si>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</si>
  <si>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</si>
  <si>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</si>
  <si>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</si>
  <si>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</si>
  <si>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</si>
  <si>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</si>
  <si>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</si>
  <si>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</si>
  <si>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</si>
  <si>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</si>
  <si>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</si>
  <si>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</si>
  <si>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</si>
  <si>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</si>
  <si>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</si>
  <si>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</si>
  <si>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</si>
  <si>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</si>
  <si>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</si>
  <si>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</si>
  <si>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</si>
  <si>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</si>
  <si>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</si>
  <si>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</si>
  <si>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</si>
  <si>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</si>
  <si>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</si>
  <si>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</si>
  <si>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</si>
  <si>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</si>
  <si>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</si>
  <si>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</si>
  <si>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</si>
  <si>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</si>
  <si>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</si>
  <si>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</si>
  <si>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</si>
  <si>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</si>
  <si>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</si>
  <si>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</si>
  <si>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</si>
  <si>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</si>
  <si>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</si>
  <si>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</si>
  <si>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</si>
  <si>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</si>
  <si>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</si>
  <si>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</si>
  <si>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</si>
  <si>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</si>
  <si>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</si>
  <si>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</si>
  <si>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</si>
  <si>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</si>
  <si>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</si>
  <si>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</si>
  <si>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</si>
  <si>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</si>
  <si>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</si>
  <si>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</si>
  <si>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</si>
  <si>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</si>
  <si>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</si>
  <si>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</si>
  <si>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</si>
  <si>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</si>
  <si>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</si>
  <si>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</si>
  <si>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</si>
  <si>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</si>
  <si>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</si>
  <si>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</si>
  <si>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</si>
  <si>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</si>
  <si>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</si>
  <si>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</si>
  <si>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</si>
  <si>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</si>
  <si>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</si>
  <si>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</si>
  <si>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</si>
  <si>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</si>
  <si>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</si>
  <si>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</si>
  <si>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</si>
  <si>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</si>
  <si>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</si>
  <si>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</si>
  <si>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</si>
  <si>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</si>
  <si>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</si>
  <si>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</si>
  <si>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</si>
  <si>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</si>
  <si>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</si>
  <si>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</si>
  <si>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</si>
  <si>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</si>
  <si>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</si>
  <si>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</si>
  <si>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</si>
  <si>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</si>
  <si>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</si>
  <si>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</si>
  <si>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</si>
  <si>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</si>
  <si>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</si>
  <si>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</si>
  <si>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</si>
  <si>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</si>
  <si>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</si>
  <si>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</si>
  <si>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</si>
  <si>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</si>
  <si>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</si>
  <si>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</si>
  <si>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</si>
  <si>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</si>
  <si>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</si>
  <si>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</si>
  <si>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</si>
  <si>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</si>
  <si>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</si>
  <si>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</si>
  <si>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</si>
  <si>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</si>
  <si>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</si>
  <si>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</si>
  <si>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</si>
  <si>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</si>
  <si>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</si>
  <si>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</si>
  <si>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</si>
  <si>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</si>
  <si>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</si>
  <si>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</si>
  <si>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</si>
  <si>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</si>
  <si>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</si>
  <si>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</si>
  <si>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</si>
  <si>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</si>
  <si>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</si>
  <si>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</si>
  <si>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</si>
  <si>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</si>
  <si>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</si>
  <si>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</si>
  <si>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</si>
  <si>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</si>
  <si>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</si>
  <si>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</si>
  <si>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</si>
  <si>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</si>
  <si>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</si>
  <si>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</si>
  <si>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</si>
  <si>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</si>
  <si>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</si>
  <si>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</si>
  <si>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</si>
  <si>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</si>
  <si>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</si>
  <si>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</si>
  <si>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</si>
  <si>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</si>
  <si>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</si>
  <si>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</si>
  <si>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</si>
  <si>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</si>
  <si>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</si>
  <si>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</si>
  <si>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</si>
  <si>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</si>
  <si>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</si>
  <si>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</si>
  <si>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</si>
  <si>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</si>
  <si>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</si>
  <si>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</si>
  <si>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</si>
  <si>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</si>
  <si>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</si>
  <si>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</si>
  <si>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</si>
  <si>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</si>
  <si>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</si>
  <si>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</si>
  <si>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</si>
  <si>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</si>
  <si>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</si>
  <si>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</si>
  <si>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</si>
  <si>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</si>
  <si>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</si>
  <si>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</si>
  <si>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</si>
  <si>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</si>
  <si>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</si>
  <si>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</si>
  <si>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</si>
  <si>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</si>
  <si>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</si>
  <si>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</si>
  <si>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</si>
  <si>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</si>
  <si>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</si>
  <si>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</si>
  <si>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</si>
  <si>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</si>
  <si>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</si>
  <si>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</si>
  <si>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</si>
  <si>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</si>
  <si>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</si>
  <si>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</si>
  <si>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</si>
  <si>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</si>
  <si>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</si>
  <si>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</si>
  <si>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</si>
  <si>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</si>
  <si>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</si>
  <si>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</si>
  <si>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</si>
  <si>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</si>
  <si>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</si>
  <si>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</si>
  <si>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</si>
  <si>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</si>
  <si>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</si>
  <si>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</si>
  <si>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</si>
  <si>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</si>
  <si>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</si>
  <si>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</si>
  <si>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</si>
  <si>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</si>
  <si>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</si>
  <si>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</si>
  <si>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</si>
  <si>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</si>
  <si>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</si>
  <si>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</si>
  <si>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</si>
  <si>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</si>
  <si>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</si>
  <si>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</si>
  <si>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</si>
  <si>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</si>
  <si>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</si>
  <si>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</si>
  <si>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</si>
  <si>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</si>
  <si>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</si>
  <si>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</si>
  <si>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</si>
  <si>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</si>
  <si>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</si>
  <si>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</si>
  <si>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</si>
  <si>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</si>
  <si>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</si>
  <si>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</si>
  <si>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</si>
  <si>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</si>
  <si>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</si>
  <si>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</si>
  <si>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</si>
  <si>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</si>
  <si>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</si>
  <si>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</si>
  <si>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</si>
  <si>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</si>
  <si>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</si>
  <si>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</si>
  <si>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</si>
  <si>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</si>
  <si>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</si>
  <si>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</si>
  <si>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</si>
  <si>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</si>
  <si>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</si>
  <si>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</si>
  <si>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</si>
  <si>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</si>
  <si>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</si>
  <si>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</si>
  <si>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</si>
  <si>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</si>
  <si>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</si>
  <si>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</si>
  <si>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</si>
  <si>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</si>
  <si>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</si>
  <si>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</si>
  <si>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</si>
  <si>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</si>
  <si>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</si>
  <si>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</si>
  <si>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</si>
  <si>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</si>
  <si>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</si>
  <si>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</si>
  <si>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</si>
  <si>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</si>
  <si>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</si>
  <si>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</si>
  <si>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</si>
  <si>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</si>
  <si>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</si>
  <si>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</si>
  <si>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</si>
  <si>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</si>
  <si>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</si>
  <si>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</si>
  <si>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</si>
  <si>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</si>
  <si>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</si>
  <si>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</si>
  <si>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</si>
  <si>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</si>
  <si>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</si>
  <si>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</si>
  <si>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</si>
  <si>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</si>
  <si>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</si>
  <si>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</si>
  <si>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</si>
  <si>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</si>
  <si>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</si>
  <si>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</si>
  <si>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</si>
  <si>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</si>
  <si>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</si>
  <si>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</si>
  <si>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</si>
  <si>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</si>
  <si>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</si>
  <si>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</si>
  <si>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</si>
  <si>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</si>
  <si>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</si>
  <si>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</si>
  <si>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</si>
  <si>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</si>
  <si>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</si>
  <si>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</si>
  <si>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</si>
  <si>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</si>
  <si>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</si>
  <si>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</si>
  <si>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</si>
  <si>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</si>
  <si>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</si>
  <si>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</si>
  <si>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</si>
  <si>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</si>
  <si>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</si>
  <si>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</si>
  <si>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</si>
  <si>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</si>
  <si>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</si>
  <si>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</si>
  <si>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</si>
  <si>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</si>
  <si>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</si>
  <si>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</si>
  <si>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</si>
  <si>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</si>
  <si>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</si>
  <si>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</si>
  <si>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</si>
  <si>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</si>
  <si>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</si>
  <si>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</si>
  <si>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</si>
  <si>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</si>
  <si>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</si>
  <si>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</si>
  <si>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</si>
  <si>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</si>
  <si>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</si>
  <si>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</si>
  <si>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</si>
  <si>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</si>
  <si>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</si>
  <si>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</si>
  <si>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</si>
  <si>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</si>
  <si>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</si>
  <si>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</si>
  <si>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</si>
  <si>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</si>
  <si>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</si>
  <si>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</si>
  <si>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</si>
  <si>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</si>
  <si>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</si>
  <si>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</si>
  <si>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</si>
  <si>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</si>
  <si>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</si>
  <si>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</si>
  <si>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</si>
  <si>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</si>
  <si>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</si>
  <si>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</si>
  <si>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</si>
  <si>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</si>
  <si>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</si>
  <si>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</si>
  <si>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</si>
  <si>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</si>
  <si>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</si>
  <si>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</si>
  <si>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</si>
  <si>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</si>
  <si>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</si>
  <si>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</si>
  <si>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</si>
  <si>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</si>
  <si>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</si>
  <si>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</si>
  <si>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</si>
  <si>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</si>
  <si>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</si>
  <si>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</si>
  <si>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</si>
  <si>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</si>
  <si>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</si>
  <si>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</si>
  <si>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</si>
  <si>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</si>
  <si>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</si>
  <si>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</si>
  <si>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</si>
  <si>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</si>
  <si>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</si>
  <si>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</si>
  <si>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</si>
  <si>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</si>
  <si>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</si>
  <si>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</si>
  <si>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</si>
  <si>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</si>
  <si>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</si>
  <si>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</si>
  <si>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</si>
  <si>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</si>
  <si>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</si>
  <si>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</si>
  <si>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</si>
  <si>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</si>
  <si>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</si>
  <si>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</si>
  <si>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</si>
  <si>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</si>
  <si>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</si>
  <si>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</si>
  <si>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</si>
  <si>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</si>
  <si>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</si>
  <si>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</si>
  <si>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</si>
  <si>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</si>
  <si>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</si>
  <si>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</si>
  <si>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</si>
  <si>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</si>
  <si>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</si>
  <si>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</si>
  <si>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</si>
  <si>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</si>
  <si>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</si>
  <si>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</si>
  <si>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</si>
  <si>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</si>
  <si>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</si>
  <si>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</si>
  <si>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</si>
  <si>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</si>
  <si>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</si>
  <si>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</si>
  <si>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</si>
  <si>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</si>
  <si>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</si>
  <si>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</si>
  <si>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</si>
  <si>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</si>
  <si>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</si>
  <si>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</si>
  <si>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</si>
  <si>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</si>
  <si>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</si>
  <si>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</si>
  <si>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</si>
  <si>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</si>
  <si>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</si>
  <si>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</si>
  <si>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</si>
  <si>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</si>
  <si>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</si>
  <si>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</si>
  <si>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</si>
  <si>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</si>
  <si>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</si>
  <si>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</si>
  <si>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</si>
  <si>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</si>
  <si>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</si>
  <si>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</si>
  <si>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</si>
  <si>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</si>
  <si>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</si>
  <si>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</si>
  <si>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</si>
  <si>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</si>
  <si>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</si>
  <si>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</si>
  <si>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</si>
  <si>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</si>
  <si>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</si>
  <si>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</si>
  <si>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</si>
  <si>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</si>
  <si>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</si>
  <si>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</si>
  <si>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</si>
  <si>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</si>
  <si>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</si>
  <si>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</si>
  <si>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</si>
  <si>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</si>
  <si>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</si>
  <si>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</si>
  <si>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</si>
  <si>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</si>
  <si>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</si>
  <si>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</si>
  <si>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</si>
  <si>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</si>
  <si>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</si>
  <si>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</si>
  <si>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</si>
  <si>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</si>
  <si>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</si>
  <si>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</si>
  <si>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</si>
  <si>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</si>
  <si>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</si>
  <si>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</si>
  <si>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</si>
  <si>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</si>
  <si>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</si>
  <si>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</si>
  <si>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</si>
  <si>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</si>
  <si>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</si>
  <si>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</si>
  <si>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</si>
  <si>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</si>
  <si>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</si>
  <si>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</si>
  <si>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</si>
  <si>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</si>
  <si>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</si>
  <si>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</si>
  <si>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</si>
  <si>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</si>
  <si>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</si>
  <si>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</si>
  <si>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</si>
  <si>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</si>
  <si>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</si>
  <si>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</si>
  <si>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</si>
  <si>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</si>
  <si>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</si>
  <si>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</si>
  <si>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</si>
  <si>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</si>
  <si>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</si>
  <si>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</si>
  <si>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</si>
  <si>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</si>
  <si>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</si>
  <si>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</si>
  <si>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</si>
  <si>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</si>
  <si>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</si>
  <si>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</si>
  <si>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</si>
  <si>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</si>
  <si>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</si>
  <si>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</si>
  <si>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</si>
  <si>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</si>
  <si>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</si>
  <si>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</si>
  <si>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</si>
  <si>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</si>
  <si>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</si>
  <si>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</si>
  <si>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</si>
  <si>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</si>
  <si>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</si>
  <si>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</si>
  <si>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</si>
  <si>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</si>
  <si>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</si>
  <si>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</si>
  <si>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</si>
  <si>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</si>
  <si>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</si>
  <si>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</si>
  <si>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</si>
  <si>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</si>
  <si>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</si>
  <si>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</si>
  <si>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</si>
  <si>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</si>
  <si>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</si>
  <si>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</si>
  <si>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</si>
  <si>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</si>
  <si>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</si>
  <si>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</si>
  <si>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</si>
  <si>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</si>
  <si>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</si>
  <si>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</si>
  <si>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</si>
  <si>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</si>
  <si>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</si>
  <si>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</si>
  <si>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</si>
  <si>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</si>
  <si>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</si>
  <si>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</si>
  <si>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</si>
  <si>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</si>
  <si>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</si>
  <si>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</si>
  <si>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</si>
  <si>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</si>
  <si>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</si>
  <si>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</si>
  <si>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</si>
  <si>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</si>
  <si>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</si>
  <si>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</si>
  <si>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</si>
  <si>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</si>
  <si>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</si>
  <si>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</si>
  <si>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</si>
  <si>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</si>
  <si>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</si>
  <si>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</si>
  <si>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</si>
  <si>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</si>
  <si>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</si>
  <si>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</si>
  <si>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</si>
  <si>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</si>
  <si>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</si>
  <si>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</si>
  <si>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</si>
  <si>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</si>
  <si>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</si>
  <si>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</si>
  <si>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</si>
  <si>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</si>
  <si>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</si>
  <si>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</si>
  <si>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</si>
  <si>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</si>
  <si>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</si>
  <si>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</si>
  <si>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</si>
  <si>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</si>
  <si>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</si>
  <si>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</si>
  <si>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</si>
  <si>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</si>
  <si>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</si>
  <si>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</si>
  <si>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</si>
  <si>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</si>
  <si>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</si>
  <si>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</si>
  <si>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</si>
  <si>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</si>
  <si>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</si>
  <si>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</si>
  <si>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</si>
  <si>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</si>
  <si>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</si>
  <si>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</si>
  <si>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</si>
  <si>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</si>
  <si>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</si>
  <si>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</si>
  <si>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</si>
  <si>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</si>
  <si>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</si>
  <si>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</si>
  <si>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</si>
  <si>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</si>
  <si>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</si>
  <si>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</si>
  <si>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</si>
  <si>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</si>
  <si>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</si>
  <si>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</si>
  <si>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</si>
  <si>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</si>
  <si>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</si>
  <si>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</si>
  <si>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</si>
  <si>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</si>
  <si>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</si>
  <si>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</si>
  <si>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</si>
  <si>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</si>
  <si>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</si>
  <si>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</si>
  <si>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</si>
  <si>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</si>
  <si>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</si>
  <si>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</si>
  <si>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</si>
  <si>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</si>
  <si>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</si>
  <si>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</si>
  <si>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</si>
  <si>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</si>
  <si>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</si>
  <si>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</si>
  <si>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</si>
  <si>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</si>
  <si>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</si>
  <si>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</si>
  <si>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</si>
  <si>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</si>
  <si>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</si>
  <si>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</si>
  <si>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</si>
  <si>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</si>
  <si>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</si>
  <si>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</si>
  <si>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</si>
  <si>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</si>
  <si>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</si>
  <si>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</si>
  <si>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</si>
  <si>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</si>
  <si>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</si>
  <si>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</si>
  <si>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</si>
  <si>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</si>
  <si>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</si>
  <si>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</si>
  <si>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</si>
  <si>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</si>
  <si>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</si>
  <si>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</si>
  <si>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</si>
  <si>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</si>
  <si>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</si>
  <si>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</si>
  <si>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</si>
  <si>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</si>
  <si>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</si>
  <si>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</si>
  <si>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</si>
  <si>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</si>
  <si>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</si>
  <si>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</si>
  <si>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</si>
  <si>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</si>
  <si>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</si>
  <si>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</si>
  <si>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</si>
  <si>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</si>
  <si>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</si>
  <si>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</si>
  <si>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</si>
  <si>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</si>
  <si>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</si>
  <si>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</si>
  <si>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</si>
  <si>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</si>
  <si>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</si>
  <si>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</si>
  <si>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</si>
  <si>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</si>
  <si>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</si>
  <si>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</si>
  <si>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</si>
  <si>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</si>
  <si>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</si>
  <si>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</si>
  <si>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</si>
  <si>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</si>
  <si>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</si>
  <si>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</si>
  <si>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</si>
  <si>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</si>
  <si>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</si>
  <si>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</si>
  <si>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</si>
  <si>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</si>
  <si>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</si>
  <si>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</si>
  <si>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</si>
  <si>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</si>
  <si>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</si>
  <si>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</si>
  <si>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</si>
  <si>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</si>
  <si>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</si>
  <si>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</si>
  <si>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</si>
  <si>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</si>
  <si>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</si>
  <si>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</si>
  <si>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</si>
  <si>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</si>
  <si>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</si>
  <si>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</si>
  <si>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</si>
  <si>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</si>
  <si>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</si>
  <si>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</si>
  <si>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</si>
  <si>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</si>
  <si>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</si>
  <si>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</si>
  <si>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</si>
  <si>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</si>
  <si>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</si>
  <si>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</si>
  <si>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</si>
  <si>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</si>
  <si>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</si>
  <si>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</si>
  <si>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</si>
  <si>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</si>
  <si>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</si>
  <si>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</si>
  <si>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</si>
  <si>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</si>
  <si>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</si>
  <si>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</si>
  <si>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</si>
  <si>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</si>
  <si>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</si>
  <si>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</si>
  <si>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</si>
  <si>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</si>
  <si>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</si>
  <si>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</si>
  <si>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</si>
  <si>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</si>
  <si>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</si>
  <si>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</si>
  <si>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</si>
  <si>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</si>
  <si>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</si>
  <si>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</si>
  <si>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</si>
  <si>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</si>
  <si>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</si>
  <si>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</si>
  <si>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</si>
  <si>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</si>
  <si>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</si>
  <si>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</si>
  <si>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</si>
  <si>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</si>
  <si>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</si>
  <si>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</si>
  <si>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</si>
  <si>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</si>
  <si>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</si>
  <si>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</si>
  <si>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</si>
  <si>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</si>
  <si>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</si>
  <si>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</si>
  <si>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</si>
  <si>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</si>
  <si>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</si>
  <si>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</si>
  <si>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</si>
  <si>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</si>
  <si>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</si>
  <si>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</si>
  <si>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</si>
  <si>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</si>
  <si>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</si>
  <si>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</si>
  <si>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</si>
  <si>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</si>
  <si>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</si>
  <si>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</si>
  <si>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</si>
  <si>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</si>
  <si>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</si>
  <si>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</si>
  <si>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</si>
  <si>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</si>
  <si>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</si>
  <si>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</si>
  <si>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</si>
  <si>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</si>
  <si>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</si>
  <si>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</si>
  <si>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</si>
  <si>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</si>
  <si>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</si>
  <si>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</si>
  <si>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</si>
  <si>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</si>
  <si>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</si>
  <si>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</si>
  <si>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</si>
  <si>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</si>
  <si>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</si>
  <si>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</si>
  <si>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</si>
  <si>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</si>
  <si>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</si>
  <si>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</si>
  <si>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</si>
  <si>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</si>
  <si>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</si>
  <si>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</si>
  <si>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</si>
  <si>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</si>
  <si>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</si>
  <si>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</si>
  <si>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</si>
  <si>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</si>
  <si>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</si>
  <si>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</si>
  <si>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</si>
  <si>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</si>
  <si>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</si>
  <si>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</si>
  <si>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</si>
  <si>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</si>
  <si>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</si>
  <si>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</si>
  <si>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</si>
  <si>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</si>
  <si>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</si>
  <si>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</si>
  <si>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</si>
  <si>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</si>
  <si>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</si>
  <si>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</si>
  <si>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</si>
  <si>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</si>
  <si>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</si>
  <si>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</si>
  <si>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</si>
  <si>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</si>
  <si>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</si>
  <si>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</si>
  <si>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</si>
  <si>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</si>
  <si>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</si>
  <si>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</si>
  <si>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</si>
  <si>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</si>
  <si>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</si>
  <si>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</si>
  <si>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</si>
  <si>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</si>
  <si>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</si>
  <si>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</si>
  <si>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</si>
  <si>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</si>
  <si>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</si>
  <si>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</si>
  <si>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</si>
  <si>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</si>
  <si>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</si>
  <si>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</si>
  <si>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</si>
  <si>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</si>
  <si>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</si>
  <si>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</si>
  <si>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</si>
  <si>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</si>
  <si>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</si>
  <si>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</si>
  <si>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</si>
  <si>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</si>
  <si>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</si>
  <si>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</si>
  <si>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</si>
  <si>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</si>
  <si>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</si>
  <si>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</si>
  <si>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</si>
  <si>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</si>
  <si>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</si>
  <si>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</si>
  <si>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</si>
  <si>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</si>
  <si>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</si>
  <si>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</si>
  <si>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</si>
  <si>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</si>
  <si>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</si>
  <si>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</si>
  <si>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</si>
  <si>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</si>
  <si>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</si>
  <si>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</si>
  <si>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</si>
  <si>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</si>
  <si>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</si>
  <si>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</si>
  <si>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</si>
  <si>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</si>
  <si>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</si>
  <si>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</si>
  <si>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</si>
  <si>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</si>
  <si>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</si>
  <si>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</si>
  <si>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</si>
  <si>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</si>
  <si>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</si>
  <si>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</si>
  <si>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</si>
  <si>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</si>
  <si>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</si>
  <si>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</si>
  <si>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</si>
  <si>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</si>
  <si>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</si>
  <si>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</si>
  <si>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</si>
  <si>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</si>
  <si>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</si>
  <si>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</si>
  <si>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</si>
  <si>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</si>
  <si>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</si>
  <si>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</si>
  <si>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</si>
  <si>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</si>
  <si>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</si>
  <si>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</si>
  <si>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</si>
  <si>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</si>
  <si>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</si>
  <si>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</si>
  <si>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</si>
  <si>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</si>
  <si>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</si>
  <si>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</si>
  <si>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</si>
  <si>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</si>
  <si>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</si>
  <si>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</si>
  <si>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</si>
  <si>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</si>
  <si>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</si>
  <si>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</si>
  <si>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</si>
  <si>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</si>
  <si>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</si>
  <si>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</si>
  <si>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</si>
  <si>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</si>
  <si>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</si>
  <si>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</si>
  <si>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</si>
  <si>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</si>
  <si>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</si>
  <si>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</si>
  <si>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</si>
  <si>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</si>
  <si>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</si>
  <si>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</si>
  <si>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</si>
  <si>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</si>
  <si>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</si>
  <si>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</si>
  <si>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</si>
  <si>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</si>
  <si>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</si>
  <si>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</si>
  <si>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</si>
  <si>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</si>
  <si>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</si>
  <si>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</si>
  <si>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</si>
  <si>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</si>
  <si>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</si>
  <si>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</si>
  <si>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</si>
  <si>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</si>
  <si>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</si>
  <si>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</si>
  <si>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</si>
  <si>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</si>
  <si>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</si>
  <si>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</si>
  <si>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</si>
  <si>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</si>
  <si>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</si>
  <si>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</si>
  <si>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</si>
  <si>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</si>
  <si>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</si>
  <si>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</si>
  <si>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</si>
  <si>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</si>
  <si>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</si>
  <si>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</si>
  <si>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</si>
  <si>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</si>
  <si>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</si>
  <si>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</si>
  <si>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</si>
  <si>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</si>
  <si>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</si>
  <si>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</si>
  <si>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</si>
  <si>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</si>
  <si>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</si>
  <si>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</si>
  <si>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</si>
  <si>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</si>
  <si>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</si>
  <si>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</si>
  <si>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</si>
  <si>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</si>
  <si>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</si>
  <si>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</si>
  <si>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</si>
  <si>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</si>
  <si>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</si>
  <si>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</si>
  <si>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</si>
  <si>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</si>
  <si>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</si>
  <si>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</si>
  <si>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</si>
  <si>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</si>
  <si>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</si>
  <si>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</si>
  <si>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</si>
  <si>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</si>
  <si>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</si>
  <si>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</si>
  <si>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</si>
  <si>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</si>
  <si>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</si>
  <si>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</si>
  <si>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</si>
  <si>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</si>
  <si>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</si>
  <si>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</si>
  <si>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</si>
  <si>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</si>
  <si>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</si>
  <si>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</si>
  <si>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</si>
  <si>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</si>
  <si>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</si>
  <si>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</si>
  <si>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</si>
  <si>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</si>
  <si>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</si>
  <si>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</si>
  <si>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</si>
  <si>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</si>
  <si>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</si>
  <si>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</si>
  <si>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</si>
  <si>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</si>
  <si>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</si>
  <si>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</si>
  <si>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</si>
  <si>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</si>
  <si>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</si>
  <si>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</si>
  <si>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</si>
  <si>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</si>
  <si>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</si>
  <si>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</si>
  <si>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</si>
  <si>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</si>
  <si>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</si>
  <si>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</si>
  <si>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</si>
  <si>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</si>
  <si>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</si>
  <si>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</si>
  <si>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</si>
  <si>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</si>
  <si>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</si>
  <si>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</si>
  <si>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</si>
  <si>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</si>
  <si>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</si>
  <si>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</si>
  <si>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</si>
  <si>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</si>
  <si>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</si>
  <si>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</si>
  <si>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</si>
  <si>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</si>
  <si>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</si>
  <si>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</si>
  <si>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</si>
  <si>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</si>
  <si>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</si>
  <si>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</si>
  <si>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</si>
  <si>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</si>
  <si>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</si>
  <si>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</si>
  <si>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</si>
  <si>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</si>
  <si>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</si>
  <si>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</si>
  <si>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</si>
  <si>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</si>
  <si>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</si>
  <si>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</si>
  <si>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</si>
  <si>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</si>
  <si>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</si>
  <si>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</si>
  <si>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</si>
  <si>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</si>
  <si>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</si>
  <si>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</si>
  <si>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</si>
  <si>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</si>
  <si>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</si>
  <si>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</si>
  <si>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</si>
  <si>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</si>
  <si>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</si>
  <si>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</si>
  <si>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</si>
  <si>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</si>
  <si>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</si>
  <si>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</si>
  <si>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</si>
  <si>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</si>
  <si>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</si>
  <si>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</si>
  <si>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</si>
  <si>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</si>
  <si>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</si>
  <si>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</si>
  <si>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</si>
  <si>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</si>
  <si>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</si>
  <si>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</si>
  <si>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</si>
  <si>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</si>
  <si>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</si>
  <si>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</si>
  <si>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</si>
  <si>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</si>
  <si>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</si>
  <si>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</si>
  <si>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</si>
  <si>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</si>
  <si>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</si>
  <si>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</si>
  <si>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</si>
  <si>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</si>
  <si>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</si>
  <si>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</si>
  <si>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</si>
  <si>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</si>
  <si>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</si>
  <si>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</si>
  <si>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</si>
  <si>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</si>
  <si>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</si>
  <si>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</si>
  <si>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</si>
  <si>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</si>
  <si>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</si>
  <si>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</si>
  <si>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</si>
  <si>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</si>
  <si>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</si>
  <si>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</si>
  <si>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</si>
  <si>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</si>
  <si>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</si>
  <si>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</si>
  <si>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</si>
  <si>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</si>
  <si>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</si>
  <si>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</si>
  <si>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</si>
  <si>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</si>
  <si>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</si>
  <si>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</si>
  <si>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</si>
  <si>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</si>
  <si>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</si>
  <si>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</si>
  <si>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</si>
  <si>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</si>
  <si>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</si>
  <si>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</si>
  <si>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</si>
  <si>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</si>
  <si>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</si>
  <si>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</si>
  <si>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</si>
  <si>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</si>
  <si>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</si>
  <si>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</si>
  <si>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</si>
  <si>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</si>
  <si>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</si>
  <si>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</si>
  <si>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</si>
  <si>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</si>
  <si>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</si>
  <si>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</si>
  <si>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</si>
  <si>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</si>
  <si>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</si>
  <si>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</si>
  <si>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</si>
  <si>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</si>
  <si>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</si>
  <si>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</si>
  <si>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</si>
  <si>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</si>
  <si>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</si>
  <si>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</si>
  <si>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</si>
  <si>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</si>
  <si>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</si>
  <si>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</si>
  <si>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</si>
  <si>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</si>
  <si>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</si>
  <si>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</si>
  <si>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</si>
  <si>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</si>
  <si>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</si>
  <si>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</si>
  <si>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</si>
  <si>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</si>
  <si>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</si>
  <si>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</si>
  <si>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</si>
  <si>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</si>
  <si>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</si>
  <si>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</si>
  <si>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</si>
  <si>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</si>
  <si>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</si>
  <si>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</si>
  <si>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</si>
  <si>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</si>
  <si>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</si>
  <si>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</si>
  <si>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</si>
  <si>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</si>
  <si>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</si>
  <si>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</si>
  <si>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</si>
  <si>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</si>
  <si>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</si>
  <si>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</si>
  <si>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</si>
  <si>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</si>
  <si>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</si>
  <si>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</si>
  <si>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</si>
  <si>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</si>
  <si>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</si>
  <si>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</si>
  <si>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</si>
  <si>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</si>
  <si>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</si>
  <si>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</si>
  <si>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</si>
  <si>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</si>
  <si>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</si>
  <si>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</si>
  <si>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</si>
  <si>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</si>
  <si>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</si>
  <si>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</si>
  <si>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</si>
  <si>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</si>
  <si>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</si>
  <si>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</si>
  <si>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</si>
  <si>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</si>
  <si>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</si>
  <si>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</si>
  <si>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</si>
  <si>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</si>
  <si>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</si>
  <si>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</si>
  <si>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</si>
  <si>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</si>
  <si>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</si>
  <si>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</si>
  <si>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</si>
  <si>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</si>
  <si>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</si>
  <si>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</si>
  <si>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</si>
  <si>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</si>
  <si>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</si>
  <si>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</si>
  <si>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</si>
  <si>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</si>
  <si>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</si>
  <si>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</si>
  <si>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</si>
  <si>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</si>
  <si>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</si>
  <si>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</si>
  <si>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</si>
  <si>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</si>
  <si>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</si>
  <si>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</si>
  <si>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</si>
  <si>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</si>
  <si>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</si>
  <si>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</si>
  <si>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</si>
  <si>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</si>
  <si>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</si>
  <si>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</si>
  <si>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</si>
  <si>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</si>
  <si>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</si>
  <si>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</si>
  <si>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</si>
  <si>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</si>
  <si>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</si>
  <si>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</si>
  <si>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</si>
  <si>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</si>
  <si>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</si>
  <si>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</si>
  <si>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</si>
  <si>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</si>
  <si>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</si>
  <si>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</si>
  <si>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</si>
  <si>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</si>
  <si>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</si>
  <si>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</si>
  <si>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</si>
  <si>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</si>
  <si>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</si>
  <si>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</si>
  <si>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</si>
  <si>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</si>
  <si>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</si>
  <si>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</si>
  <si>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</si>
  <si>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</si>
  <si>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</si>
  <si>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</si>
  <si>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</si>
  <si>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</si>
  <si>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</si>
  <si>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</si>
  <si>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</si>
  <si>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</si>
  <si>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</si>
  <si>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</si>
  <si>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</si>
  <si>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</si>
  <si>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</si>
  <si>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</si>
  <si>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</si>
  <si>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</si>
  <si>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</si>
  <si>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</si>
  <si>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</si>
  <si>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</si>
  <si>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</si>
  <si>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</si>
  <si>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</si>
  <si>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</si>
  <si>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</si>
  <si>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</si>
  <si>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</si>
  <si>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</si>
  <si>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</si>
  <si>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</si>
  <si>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</si>
  <si>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</si>
  <si>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</si>
  <si>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</si>
  <si>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</si>
  <si>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</si>
  <si>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</si>
  <si>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</si>
  <si>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</si>
  <si>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</si>
  <si>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</si>
  <si>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</si>
  <si>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</si>
  <si>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</si>
  <si>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</si>
  <si>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</si>
  <si>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</si>
  <si>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</si>
  <si>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</si>
  <si>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</si>
  <si>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</si>
  <si>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</si>
  <si>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</si>
  <si>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</si>
  <si>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</si>
  <si>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</si>
  <si>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</si>
  <si>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</si>
  <si>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</si>
  <si>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</si>
  <si>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</si>
  <si>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</si>
  <si>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</si>
  <si>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</si>
  <si>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</si>
  <si>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</si>
  <si>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</si>
  <si>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</si>
  <si>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</si>
  <si>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</si>
  <si>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</si>
  <si>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</si>
  <si>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</si>
  <si>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</si>
  <si>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</si>
  <si>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</si>
  <si>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</si>
  <si>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</si>
  <si>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</si>
  <si>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</si>
  <si>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</si>
  <si>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</si>
  <si>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</si>
  <si>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</si>
  <si>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</si>
  <si>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</si>
  <si>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</si>
  <si>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</si>
  <si>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</si>
  <si>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</si>
  <si>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</si>
  <si>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</si>
  <si>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</si>
  <si>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</si>
  <si>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</si>
  <si>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</si>
  <si>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</si>
  <si>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</si>
  <si>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</si>
  <si>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</si>
  <si>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</si>
  <si>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</si>
  <si>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</si>
  <si>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</si>
  <si>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</si>
  <si>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</si>
  <si>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</si>
  <si>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</si>
  <si>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</si>
  <si>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</si>
  <si>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</si>
  <si>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</si>
  <si>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</si>
  <si>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</si>
  <si>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</si>
  <si>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</si>
  <si>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</si>
  <si>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</si>
  <si>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</si>
  <si>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</si>
  <si>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</si>
  <si>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</si>
  <si>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</si>
  <si>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</si>
  <si>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</si>
  <si>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</si>
  <si>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</si>
  <si>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</si>
  <si>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</si>
  <si>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</si>
  <si>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</si>
  <si>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</si>
  <si>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</si>
  <si>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</si>
  <si>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</si>
  <si>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</si>
  <si>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</si>
  <si>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</si>
  <si>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</si>
  <si>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</si>
  <si>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</si>
  <si>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</si>
  <si>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</si>
  <si>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</si>
  <si>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</si>
  <si>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</si>
  <si>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</si>
  <si>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</si>
  <si>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</si>
  <si>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</si>
  <si>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</si>
  <si>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</si>
  <si>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</si>
  <si>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</si>
  <si>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</si>
  <si>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</si>
  <si>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</si>
  <si>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</si>
  <si>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</si>
  <si>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</si>
  <si>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</si>
  <si>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</si>
  <si>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</si>
  <si>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</si>
  <si>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</si>
  <si>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</si>
  <si>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</si>
  <si>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</si>
  <si>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</si>
  <si>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</si>
  <si>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</si>
  <si>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</si>
  <si>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</si>
  <si>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</si>
  <si>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</si>
  <si>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</si>
  <si>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</si>
  <si>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</si>
  <si>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</si>
  <si>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</si>
  <si>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</si>
  <si>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</si>
  <si>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</si>
  <si>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</si>
  <si>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</si>
  <si>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</si>
  <si>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</si>
  <si>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</si>
  <si>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</si>
  <si>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</si>
  <si>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</si>
  <si>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</si>
  <si>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</si>
  <si>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</si>
  <si>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</si>
  <si>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</si>
  <si>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</si>
  <si>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</si>
  <si>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</si>
  <si>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</si>
  <si>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</si>
  <si>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</si>
  <si>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</si>
  <si>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</si>
  <si>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</si>
  <si>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</si>
  <si>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</si>
  <si>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</si>
  <si>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</si>
  <si>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</si>
  <si>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</si>
  <si>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</si>
  <si>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</si>
  <si>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</si>
  <si>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</si>
  <si>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</si>
  <si>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</si>
  <si>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</si>
  <si>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</si>
  <si>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</si>
  <si>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</si>
  <si>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</si>
  <si>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</si>
  <si>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</si>
  <si>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</si>
  <si>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</si>
  <si>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</si>
  <si>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</si>
  <si>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</si>
  <si>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</si>
  <si>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</si>
  <si>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</si>
  <si>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</si>
  <si>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</si>
  <si>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</si>
  <si>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</si>
  <si>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</si>
  <si>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</si>
  <si>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</si>
  <si>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</si>
  <si>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</si>
  <si>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</si>
  <si>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</si>
  <si>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</si>
  <si>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</si>
  <si>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</si>
  <si>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</si>
  <si>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</si>
  <si>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</si>
  <si>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</si>
  <si>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</si>
  <si>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</si>
  <si>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</si>
  <si>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</si>
  <si>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</si>
  <si>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</si>
  <si>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</si>
  <si>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</si>
  <si>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</si>
  <si>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</si>
  <si>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</si>
  <si>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</si>
  <si>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</si>
  <si>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</si>
  <si>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</si>
  <si>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</si>
  <si>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</si>
  <si>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</si>
  <si>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</si>
  <si>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</si>
  <si>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</si>
  <si>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</si>
  <si>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</si>
  <si>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</si>
  <si>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</si>
  <si>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</si>
  <si>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</si>
  <si>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</si>
  <si>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</si>
  <si>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</si>
  <si>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</si>
  <si>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</si>
  <si>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</si>
  <si>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</si>
  <si>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</si>
  <si>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</si>
  <si>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</si>
  <si>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</si>
  <si>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</si>
  <si>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</si>
  <si>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</si>
  <si>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</si>
  <si>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</si>
  <si>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</si>
  <si>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</si>
  <si>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</si>
  <si>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</si>
  <si>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</si>
  <si>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</si>
  <si>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</si>
  <si>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</si>
  <si>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</si>
  <si>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</si>
  <si>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</si>
  <si>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</si>
  <si>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</si>
  <si>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</si>
  <si>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</si>
  <si>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</si>
  <si>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</si>
  <si>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</si>
  <si>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</si>
  <si>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</si>
  <si>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</si>
  <si>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</si>
  <si>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</si>
  <si>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</si>
  <si>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</si>
  <si>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</si>
  <si>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</si>
  <si>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</si>
  <si>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</si>
  <si>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</si>
  <si>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</si>
  <si>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</si>
  <si>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</si>
  <si>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</si>
  <si>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</si>
  <si>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</si>
  <si>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</si>
  <si>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</si>
  <si>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</si>
  <si>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</si>
  <si>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</si>
  <si>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</si>
  <si>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</si>
  <si>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</si>
  <si>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</si>
  <si>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</si>
  <si>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</si>
  <si>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</si>
  <si>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</si>
  <si>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</si>
  <si>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</si>
  <si>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</si>
  <si>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</si>
  <si>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</si>
  <si>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</si>
  <si>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</si>
  <si>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</si>
  <si>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</si>
  <si>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</si>
  <si>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</si>
  <si>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</si>
  <si>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</si>
  <si>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</si>
  <si>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</si>
  <si>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</si>
  <si>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</si>
  <si>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</si>
  <si>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</si>
  <si>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</si>
  <si>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</si>
  <si>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</si>
  <si>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</si>
  <si>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</si>
  <si>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</si>
  <si>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</si>
  <si>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</si>
  <si>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</si>
  <si>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</si>
  <si>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</si>
  <si>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</si>
  <si>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</si>
  <si>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</si>
  <si>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</si>
  <si>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</si>
  <si>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</si>
  <si>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</si>
  <si>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</si>
  <si>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</si>
  <si>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</si>
  <si>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</si>
  <si>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</si>
  <si>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</si>
  <si>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</si>
  <si>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</si>
  <si>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</si>
  <si>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</si>
  <si>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</si>
  <si>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</si>
  <si>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</si>
  <si>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</si>
  <si>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</si>
  <si>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</si>
  <si>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</si>
  <si>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</si>
  <si>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</si>
  <si>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</si>
  <si>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</si>
  <si>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</si>
  <si>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</si>
  <si>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</si>
  <si>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</si>
  <si>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</si>
  <si>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</si>
  <si>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</si>
  <si>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</si>
  <si>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</si>
  <si>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</si>
  <si>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</si>
  <si>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</si>
  <si>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</si>
  <si>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</si>
  <si>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</si>
  <si>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</si>
  <si>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</si>
  <si>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</si>
  <si>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</si>
  <si>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</si>
  <si>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</si>
  <si>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</si>
  <si>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</si>
  <si>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</si>
  <si>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</si>
  <si>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</si>
  <si>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</si>
  <si>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</si>
  <si>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</si>
  <si>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</si>
  <si>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</si>
  <si>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</si>
  <si>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</si>
  <si>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</si>
  <si>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</si>
  <si>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</si>
  <si>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</si>
  <si>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</si>
  <si>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</si>
  <si>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</si>
  <si>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</si>
  <si>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</si>
  <si>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</si>
  <si>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</si>
  <si>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</si>
  <si>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</si>
  <si>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</si>
  <si>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</si>
  <si>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</si>
  <si>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</si>
  <si>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</si>
  <si>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</si>
  <si>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</si>
  <si>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</si>
  <si>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</si>
  <si>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</si>
  <si>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</si>
  <si>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</si>
  <si>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</si>
  <si>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</si>
  <si>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</si>
  <si>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</si>
  <si>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</si>
  <si>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</si>
  <si>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</si>
  <si>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</si>
  <si>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</si>
  <si>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</si>
  <si>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</si>
  <si>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</si>
  <si>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</si>
  <si>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</si>
  <si>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</si>
  <si>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</si>
  <si>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</si>
  <si>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</si>
  <si>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</si>
  <si>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</si>
  <si>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</si>
  <si>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</si>
  <si>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</si>
  <si>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</si>
  <si>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</si>
  <si>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</si>
  <si>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</si>
  <si>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</si>
  <si>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</si>
  <si>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</si>
  <si>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</si>
  <si>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</si>
  <si>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</si>
  <si>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</si>
  <si>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</si>
  <si>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</si>
  <si>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</si>
  <si>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</si>
  <si>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</si>
  <si>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</si>
  <si>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</si>
  <si>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</si>
  <si>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</si>
  <si>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</si>
  <si>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</si>
  <si>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</si>
  <si>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</si>
  <si>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</si>
  <si>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</si>
  <si>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</si>
  <si>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</si>
  <si>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</si>
  <si>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</si>
  <si>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</si>
  <si>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</si>
  <si>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</si>
  <si>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</si>
  <si>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</si>
  <si>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</si>
  <si>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</si>
  <si>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</si>
  <si>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</si>
  <si>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</si>
  <si>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</si>
  <si>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</si>
  <si>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</si>
  <si>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</si>
  <si>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</si>
  <si>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</si>
  <si>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</si>
  <si>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</si>
  <si>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</si>
  <si>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</si>
  <si>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</si>
  <si>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</si>
  <si>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</si>
  <si>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</si>
  <si>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</si>
  <si>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</si>
  <si>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</si>
  <si>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</si>
  <si>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</si>
  <si>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</si>
  <si>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</si>
  <si>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</si>
  <si>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</si>
  <si>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</si>
  <si>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</si>
  <si>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</si>
  <si>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</si>
  <si>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</si>
  <si>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</si>
  <si>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</si>
  <si>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</si>
  <si>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</si>
  <si>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</si>
  <si>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</si>
  <si>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</si>
  <si>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</si>
  <si>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</si>
  <si>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</si>
  <si>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</si>
  <si>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</si>
  <si>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</si>
  <si>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</si>
  <si>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</si>
  <si>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</si>
  <si>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</si>
  <si>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</si>
  <si>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</si>
  <si>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</si>
  <si>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</si>
  <si>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</si>
  <si>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</si>
  <si>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</si>
  <si>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</si>
  <si>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</si>
  <si>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</si>
  <si>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</si>
  <si>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</si>
  <si>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</si>
  <si>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</si>
  <si>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</si>
  <si>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</si>
  <si>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</si>
  <si>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</si>
  <si>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</si>
  <si>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</si>
  <si>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</si>
  <si>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</si>
  <si>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</si>
  <si>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</si>
  <si>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</si>
  <si>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</si>
  <si>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</si>
  <si>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</si>
  <si>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</si>
  <si>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</si>
  <si>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</si>
  <si>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</si>
  <si>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</si>
  <si>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</si>
  <si>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</si>
  <si>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</si>
  <si>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</si>
  <si>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</si>
  <si>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</si>
  <si>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</si>
  <si>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</si>
  <si>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</si>
  <si>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</si>
  <si>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</si>
  <si>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</si>
  <si>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</si>
  <si>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</si>
  <si>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</si>
  <si>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</si>
  <si>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</si>
  <si>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</si>
  <si>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</si>
  <si>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</si>
  <si>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</si>
  <si>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</si>
  <si>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</si>
  <si>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</si>
  <si>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</si>
  <si>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</si>
  <si>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</si>
  <si>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</si>
  <si>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</si>
  <si>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</si>
  <si>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</si>
  <si>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</si>
  <si>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</si>
  <si>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</si>
  <si>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</si>
  <si>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</si>
  <si>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</si>
  <si>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</si>
  <si>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</si>
  <si>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</si>
  <si>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</si>
  <si>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</si>
  <si>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</si>
  <si>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</si>
  <si>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</si>
  <si>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</si>
  <si>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</si>
  <si>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</si>
  <si>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</si>
  <si>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</si>
  <si>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</si>
  <si>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</si>
  <si>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</si>
  <si>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</si>
  <si>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</si>
  <si>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</si>
  <si>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</si>
  <si>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</si>
  <si>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</si>
  <si>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</si>
  <si>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</si>
  <si>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</si>
  <si>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</si>
  <si>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</si>
  <si>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</si>
  <si>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</si>
  <si>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</si>
  <si>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</si>
  <si>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</si>
  <si>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</si>
  <si>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</si>
  <si>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</si>
  <si>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</si>
  <si>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</si>
  <si>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</si>
  <si>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</si>
  <si>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</si>
  <si>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</si>
  <si>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</si>
  <si>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</si>
  <si>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</si>
  <si>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</si>
  <si>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</si>
  <si>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</si>
  <si>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</si>
  <si>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</si>
  <si>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</si>
  <si>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</si>
  <si>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</si>
  <si>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</si>
  <si>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</si>
  <si>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</si>
  <si>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</si>
  <si>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</si>
  <si>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</si>
  <si>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</si>
  <si>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</si>
  <si>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</si>
  <si>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</si>
  <si>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</si>
  <si>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</si>
  <si>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</si>
  <si>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</si>
  <si>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</si>
  <si>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</si>
  <si>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</si>
  <si>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</si>
  <si>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</si>
  <si>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</si>
  <si>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</si>
  <si>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</si>
  <si>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</si>
  <si>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</si>
  <si>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</si>
  <si>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</si>
  <si>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</si>
  <si>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</si>
  <si>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</si>
  <si>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</si>
  <si>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</si>
  <si>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</si>
  <si>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</si>
  <si>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</si>
  <si>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</si>
  <si>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</si>
  <si>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</si>
  <si>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</si>
  <si>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</si>
  <si>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</si>
  <si>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</si>
  <si>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</si>
  <si>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</si>
  <si>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</si>
  <si>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</si>
  <si>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</si>
  <si>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</si>
  <si>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</si>
  <si>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</si>
  <si>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</si>
  <si>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</si>
  <si>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</si>
  <si>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</si>
  <si>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</si>
  <si>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</si>
  <si>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</si>
  <si>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</si>
  <si>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</si>
  <si>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</si>
  <si>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</si>
  <si>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</si>
  <si>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</si>
  <si>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</si>
  <si>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</si>
  <si>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</si>
  <si>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</si>
  <si>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</si>
  <si>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</si>
  <si>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</si>
  <si>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</si>
  <si>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</si>
  <si>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</si>
  <si>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</si>
  <si>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</si>
  <si>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</si>
  <si>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</si>
  <si>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</si>
  <si>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</si>
  <si>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</si>
  <si>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</si>
  <si>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</si>
  <si>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</si>
  <si>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</si>
  <si>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</si>
  <si>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</si>
  <si>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</si>
  <si>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</si>
  <si>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</si>
  <si>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</si>
  <si>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</si>
  <si>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</si>
  <si>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</si>
  <si>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</si>
  <si>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</si>
  <si>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</si>
  <si>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</si>
  <si>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</si>
  <si>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</si>
  <si>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</si>
  <si>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</si>
  <si>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</si>
  <si>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</si>
  <si>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</si>
  <si>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</si>
  <si>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</si>
  <si>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</si>
  <si>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</si>
  <si>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</si>
  <si>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</si>
  <si>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</si>
  <si>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</si>
  <si>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</si>
  <si>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</si>
  <si>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</si>
  <si>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</si>
  <si>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</si>
  <si>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</si>
  <si>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</si>
  <si>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</si>
  <si>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</si>
  <si>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</si>
  <si>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</si>
  <si>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</si>
  <si>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</si>
  <si>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</si>
  <si>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</si>
  <si>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</si>
  <si>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</si>
  <si>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</si>
  <si>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</si>
  <si>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</si>
  <si>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</si>
  <si>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</si>
  <si>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</si>
  <si>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</si>
  <si>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</si>
  <si>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</si>
  <si>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</si>
  <si>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</si>
  <si>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</si>
  <si>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</si>
  <si>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</si>
  <si>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</si>
  <si>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</si>
  <si>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</si>
  <si>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</si>
  <si>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</si>
  <si>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</si>
  <si>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</si>
  <si>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</si>
  <si>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</si>
  <si>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</si>
  <si>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</si>
  <si>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</si>
  <si>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</si>
  <si>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</si>
  <si>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</si>
  <si>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</si>
  <si>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</si>
  <si>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</si>
  <si>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</si>
  <si>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</si>
  <si>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</si>
  <si>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</si>
  <si>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</si>
  <si>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</si>
  <si>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</si>
  <si>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</si>
  <si>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</si>
  <si>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</si>
  <si>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</si>
  <si>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</si>
  <si>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</si>
  <si>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</si>
  <si>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</si>
  <si>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</si>
  <si>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</si>
  <si>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</si>
  <si>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</si>
  <si>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</si>
  <si>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</si>
  <si>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</si>
  <si>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</si>
  <si>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</si>
  <si>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</si>
  <si>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</si>
  <si>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</si>
  <si>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</si>
  <si>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</si>
  <si>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</si>
  <si>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</si>
  <si>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</si>
  <si>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</si>
  <si>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</si>
  <si>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</si>
  <si>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</si>
  <si>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</si>
  <si>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</si>
  <si>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</si>
  <si>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</si>
  <si>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</si>
  <si>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</si>
  <si>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</si>
  <si>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</si>
  <si>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</si>
  <si>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</si>
  <si>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</si>
  <si>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</si>
  <si>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</si>
  <si>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</si>
  <si>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</si>
  <si>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</si>
  <si>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</si>
  <si>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</si>
  <si>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</si>
  <si>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</si>
  <si>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</si>
  <si>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</si>
  <si>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</si>
  <si>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</si>
  <si>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</si>
  <si>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</si>
  <si>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</si>
  <si>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</si>
  <si>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</si>
  <si>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</si>
  <si>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</si>
  <si>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</si>
  <si>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</si>
  <si>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</si>
  <si>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</si>
  <si>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</si>
  <si>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</si>
  <si>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</si>
  <si>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</si>
  <si>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</si>
  <si>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</si>
  <si>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</si>
  <si>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</si>
  <si>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</si>
  <si>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</si>
  <si>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</si>
  <si>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</si>
  <si>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</si>
  <si>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</si>
  <si>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</si>
  <si>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</si>
  <si>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</si>
  <si>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</si>
  <si>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</si>
  <si>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</si>
  <si>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</si>
  <si>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</si>
  <si>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</si>
  <si>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</si>
  <si>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</si>
  <si>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</si>
  <si>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</si>
  <si>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</si>
  <si>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</si>
  <si>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</si>
  <si>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</si>
  <si>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</si>
  <si>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</si>
  <si>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</si>
  <si>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</si>
  <si>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</si>
  <si>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</si>
  <si>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</si>
  <si>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</si>
  <si>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</si>
  <si>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</si>
  <si>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</si>
  <si>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</si>
  <si>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</si>
  <si>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</si>
  <si>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</si>
  <si>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</si>
  <si>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</si>
  <si>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</si>
  <si>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</si>
  <si>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</si>
  <si>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</si>
  <si>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</si>
  <si>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</si>
  <si>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</si>
  <si>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</si>
  <si>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</si>
  <si>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</si>
  <si>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</si>
  <si>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</si>
  <si>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</si>
  <si>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</si>
  <si>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</si>
  <si>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</si>
  <si>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</si>
  <si>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</si>
  <si>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</si>
  <si>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</si>
  <si>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</si>
  <si>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</si>
  <si>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</si>
  <si>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</si>
  <si>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</si>
  <si>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</si>
  <si>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</si>
  <si>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</si>
  <si>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</si>
  <si>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</si>
  <si>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</si>
  <si>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</si>
  <si>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</si>
  <si>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</si>
  <si>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</si>
  <si>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</si>
  <si>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</si>
  <si>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</si>
  <si>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</si>
  <si>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</si>
  <si>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</si>
  <si>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</si>
  <si>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</si>
  <si>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</si>
  <si>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</si>
  <si>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</si>
  <si>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</si>
  <si>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</si>
  <si>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</si>
  <si>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</si>
  <si>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</si>
  <si>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</si>
  <si>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</si>
  <si>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</si>
  <si>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</si>
  <si>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</si>
  <si>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</si>
  <si>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</si>
  <si>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</si>
  <si>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</si>
  <si>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</si>
  <si>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</si>
  <si>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</si>
  <si>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</si>
  <si>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</si>
  <si>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</si>
  <si>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</si>
  <si>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</si>
  <si>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</si>
  <si>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</si>
  <si>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</si>
  <si>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</si>
  <si>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</si>
  <si>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</si>
  <si>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</si>
  <si>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</si>
  <si>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</si>
  <si>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</si>
  <si>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</si>
  <si>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</si>
  <si>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</si>
  <si>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</si>
  <si>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</si>
  <si>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</si>
  <si>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</si>
  <si>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</si>
  <si>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</si>
  <si>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</si>
  <si>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</si>
  <si>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</si>
  <si>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</si>
  <si>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</si>
  <si>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</si>
  <si>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</si>
  <si>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</si>
  <si>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</si>
  <si>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</si>
  <si>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</si>
  <si>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</si>
  <si>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</si>
  <si>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</si>
  <si>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</si>
  <si>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</si>
  <si>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</si>
  <si>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</si>
  <si>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</si>
  <si>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</si>
  <si>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</si>
  <si>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</si>
  <si>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</si>
  <si>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</si>
  <si>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</si>
  <si>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</si>
  <si>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</si>
  <si>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</si>
  <si>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</si>
  <si>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</si>
  <si>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</si>
  <si>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</si>
  <si>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</si>
  <si>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</si>
  <si>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</si>
  <si>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</si>
  <si>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</si>
  <si>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</si>
  <si>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</si>
  <si>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</si>
  <si>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</si>
  <si>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</si>
  <si>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</si>
  <si>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</si>
  <si>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</si>
  <si>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</si>
  <si>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</si>
  <si>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</si>
  <si>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</si>
  <si>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</si>
  <si>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</si>
  <si>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</si>
  <si>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</si>
  <si>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</si>
  <si>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</si>
  <si>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</si>
  <si>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</si>
  <si>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</si>
  <si>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</si>
  <si>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</si>
  <si>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</si>
  <si>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</si>
  <si>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</si>
  <si>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</si>
  <si>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</si>
  <si>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</si>
  <si>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</si>
  <si>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</si>
  <si>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</si>
  <si>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</si>
  <si>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</si>
  <si>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</si>
  <si>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</si>
  <si>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</si>
  <si>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</si>
  <si>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</si>
  <si>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</si>
  <si>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</si>
  <si>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</si>
  <si>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</si>
  <si>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</si>
  <si>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</si>
  <si>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</si>
  <si>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</si>
  <si>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</si>
  <si>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</si>
  <si>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</si>
  <si>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</si>
  <si>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</si>
  <si>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</si>
  <si>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</si>
  <si>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</si>
  <si>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</si>
  <si>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</si>
  <si>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</si>
  <si>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</si>
  <si>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</si>
  <si>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</si>
  <si>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</si>
  <si>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</si>
  <si>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</si>
  <si>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</si>
  <si>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</si>
  <si>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</si>
  <si>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</si>
  <si>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</si>
  <si>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</si>
  <si>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</si>
  <si>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</si>
  <si>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</si>
  <si>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</si>
  <si>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</si>
  <si>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</si>
  <si>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</si>
  <si>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</si>
  <si>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</si>
  <si>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</si>
  <si>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</si>
  <si>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</si>
  <si>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</si>
  <si>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</si>
  <si>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</si>
  <si>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</si>
  <si>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</si>
  <si>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</si>
  <si>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</si>
  <si>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</si>
  <si>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</si>
  <si>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</si>
  <si>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</si>
  <si>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</si>
  <si>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</si>
  <si>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</si>
  <si>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</si>
  <si>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</si>
  <si>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</si>
  <si>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</si>
  <si>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</si>
  <si>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</si>
  <si>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</si>
  <si>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</si>
  <si>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</si>
  <si>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</si>
  <si>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</si>
  <si>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</si>
  <si>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</si>
  <si>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</si>
  <si>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</si>
  <si>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</si>
  <si>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</si>
  <si>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</si>
  <si>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</si>
  <si>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</si>
  <si>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</si>
  <si>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</si>
  <si>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</si>
  <si>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</si>
  <si>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</si>
  <si>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</si>
  <si>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</si>
  <si>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</si>
  <si>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</si>
  <si>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</si>
  <si>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</si>
  <si>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</si>
  <si>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</si>
  <si>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</si>
  <si>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</si>
  <si>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</si>
  <si>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</si>
  <si>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</si>
  <si>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</si>
  <si>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</si>
  <si>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</si>
  <si>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</si>
  <si>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</si>
  <si>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</si>
  <si>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</si>
  <si>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</si>
  <si>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</si>
  <si>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</si>
  <si>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</si>
  <si>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</si>
  <si>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</si>
  <si>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</si>
  <si>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</si>
  <si>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</si>
  <si>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</si>
  <si>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</si>
  <si>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</si>
  <si>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</si>
  <si>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</si>
  <si>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</si>
  <si>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</si>
  <si>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</si>
  <si>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</si>
  <si>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</si>
  <si>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</si>
  <si>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</si>
  <si>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</si>
  <si>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</si>
  <si>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</si>
  <si>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</si>
  <si>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</si>
  <si>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</si>
  <si>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</si>
  <si>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</si>
  <si>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</si>
  <si>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</si>
  <si>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</si>
  <si>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</si>
  <si>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</si>
  <si>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</si>
  <si>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</si>
  <si>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</si>
  <si>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</si>
  <si>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</si>
  <si>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</si>
  <si>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</si>
  <si>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</si>
  <si>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</si>
  <si>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</si>
  <si>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</si>
  <si>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</si>
  <si>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</si>
  <si>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</si>
  <si>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</si>
  <si>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</si>
  <si>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</si>
  <si>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</si>
  <si>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</si>
  <si>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</si>
  <si>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</si>
  <si>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</si>
  <si>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</si>
  <si>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</si>
  <si>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</si>
  <si>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</si>
  <si>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</si>
  <si>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</si>
  <si>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</si>
  <si>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</si>
  <si>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</si>
  <si>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</si>
  <si>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</si>
  <si>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</si>
  <si>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</si>
  <si>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</si>
  <si>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</si>
  <si>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</si>
  <si>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</si>
  <si>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</si>
  <si>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</si>
  <si>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</si>
  <si>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</si>
  <si>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</si>
  <si>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</si>
  <si>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</si>
  <si>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</si>
  <si>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</si>
  <si>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</si>
  <si>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</si>
  <si>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</si>
  <si>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</si>
  <si>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</si>
  <si>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</si>
  <si>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</si>
  <si>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</si>
  <si>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</si>
  <si>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</si>
  <si>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</si>
  <si>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</si>
  <si>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</si>
  <si>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</si>
  <si>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</si>
  <si>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</si>
  <si>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</si>
  <si>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</si>
  <si>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</si>
  <si>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</si>
  <si>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</si>
  <si>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</si>
  <si>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</si>
  <si>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</si>
  <si>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</si>
  <si>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</si>
  <si>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</si>
  <si>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</si>
  <si>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</si>
  <si>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</si>
  <si>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</si>
  <si>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</si>
  <si>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</si>
  <si>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</si>
  <si>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</si>
  <si>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</si>
  <si>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</si>
  <si>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</si>
  <si>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</si>
  <si>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</si>
  <si>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</si>
  <si>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</si>
  <si>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</si>
  <si>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</si>
  <si>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</si>
  <si>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</si>
  <si>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</si>
  <si>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</si>
  <si>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</si>
  <si>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</si>
  <si>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</si>
  <si>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</si>
  <si>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</si>
  <si>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</si>
  <si>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</si>
  <si>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</si>
  <si>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</si>
  <si>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</si>
  <si>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</si>
  <si>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</si>
  <si>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</si>
  <si>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</si>
  <si>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</si>
  <si>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</si>
  <si>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</si>
  <si>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</si>
  <si>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</si>
  <si>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</si>
  <si>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</si>
  <si>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</si>
  <si>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</si>
  <si>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</si>
  <si>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</si>
  <si>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</si>
  <si>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</si>
  <si>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</si>
  <si>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</si>
  <si>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</si>
  <si>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</si>
  <si>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</si>
  <si>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</si>
  <si>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</si>
  <si>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</si>
  <si>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</si>
  <si>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</si>
  <si>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</si>
  <si>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</si>
  <si>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</si>
  <si>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</si>
  <si>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</si>
  <si>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</si>
  <si>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</si>
  <si>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</si>
  <si>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</si>
  <si>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</si>
  <si>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</si>
  <si>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</si>
  <si>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</si>
  <si>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</si>
  <si>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</si>
  <si>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</si>
  <si>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</si>
  <si>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</si>
  <si>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</si>
  <si>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</si>
  <si>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</si>
  <si>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</si>
  <si>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</si>
  <si>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</si>
  <si>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</si>
  <si>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</si>
  <si>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</si>
  <si>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</si>
  <si>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</si>
  <si>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</si>
  <si>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</si>
  <si>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</si>
  <si>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</si>
  <si>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</si>
  <si>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</si>
  <si>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</si>
  <si>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</si>
  <si>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</si>
  <si>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</si>
  <si>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</si>
  <si>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</si>
  <si>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</si>
  <si>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</si>
  <si>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</si>
  <si>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</si>
  <si>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</si>
  <si>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</si>
  <si>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</si>
  <si>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</si>
  <si>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</si>
  <si>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</si>
  <si>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</si>
  <si>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</si>
  <si>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</si>
  <si>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</si>
  <si>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</si>
  <si>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</si>
  <si>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</si>
  <si>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</si>
  <si>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</si>
  <si>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</si>
  <si>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</si>
  <si>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</si>
  <si>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</si>
  <si>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</si>
  <si>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</si>
  <si>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</si>
  <si>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</si>
  <si>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</si>
  <si>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</si>
  <si>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</si>
  <si>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</si>
  <si>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</si>
  <si>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</si>
  <si>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</si>
  <si>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</si>
  <si>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</si>
  <si>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</si>
  <si>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</si>
  <si>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</si>
  <si>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</si>
  <si>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</si>
  <si>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</si>
  <si>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</si>
  <si>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</si>
  <si>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</si>
  <si>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</si>
  <si>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</si>
  <si>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</si>
  <si>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</si>
  <si>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</si>
  <si>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</si>
  <si>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</si>
  <si>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</si>
  <si>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</si>
  <si>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</si>
  <si>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</si>
  <si>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</si>
  <si>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</si>
  <si>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</si>
  <si>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</si>
  <si>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</si>
  <si>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</si>
  <si>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</si>
  <si>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</si>
  <si>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</si>
  <si>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</si>
  <si>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</si>
  <si>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</si>
  <si>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</si>
  <si>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</si>
  <si>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</si>
  <si>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</si>
  <si>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</si>
  <si>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</si>
  <si>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</si>
  <si>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</si>
  <si>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</si>
  <si>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</si>
  <si>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</si>
  <si>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</si>
  <si>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</si>
  <si>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</si>
  <si>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</si>
  <si>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</si>
  <si>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</si>
  <si>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</si>
  <si>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</si>
  <si>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</si>
  <si>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</si>
  <si>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</si>
  <si>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</si>
  <si>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</si>
  <si>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</si>
  <si>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</si>
  <si>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</si>
  <si>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</si>
  <si>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</si>
  <si>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</si>
  <si>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</si>
  <si>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</si>
  <si>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</si>
  <si>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</si>
  <si>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</si>
  <si>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</si>
  <si>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</si>
  <si>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</si>
  <si>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</si>
  <si>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</si>
  <si>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</si>
  <si>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</si>
  <si>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</si>
  <si>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</si>
  <si>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</si>
  <si>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</si>
  <si>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</si>
  <si>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</si>
  <si>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</si>
  <si>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</si>
  <si>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</si>
  <si>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</si>
  <si>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</si>
  <si>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</si>
  <si>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</si>
  <si>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</si>
  <si>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</si>
  <si>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</si>
  <si>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</si>
  <si>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</si>
  <si>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</si>
  <si>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</si>
  <si>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</si>
  <si>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</si>
  <si>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</si>
  <si>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</si>
  <si>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</si>
  <si>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</si>
  <si>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</si>
  <si>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</si>
  <si>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</si>
  <si>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</si>
  <si>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</si>
  <si>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</si>
  <si>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</si>
  <si>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</si>
  <si>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</si>
  <si>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</si>
  <si>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</si>
  <si>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</si>
  <si>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</si>
  <si>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</si>
  <si>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</si>
  <si>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</si>
  <si>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</si>
  <si>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</si>
  <si>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</si>
  <si>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</si>
  <si>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</si>
  <si>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</si>
  <si>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</si>
  <si>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</si>
  <si>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</si>
  <si>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</si>
  <si>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</si>
  <si>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</si>
  <si>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</si>
  <si>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</si>
  <si>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</si>
  <si>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</si>
  <si>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</si>
  <si>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</si>
  <si>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</si>
  <si>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</si>
  <si>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</si>
  <si>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</si>
  <si>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</si>
  <si>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</si>
  <si>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</si>
  <si>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</si>
  <si>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</si>
  <si>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</si>
  <si>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</si>
  <si>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</si>
  <si>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</si>
  <si>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</si>
  <si>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</si>
  <si>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</si>
  <si>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</si>
  <si>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</si>
  <si>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</si>
  <si>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</si>
  <si>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</si>
  <si>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</si>
  <si>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</si>
  <si>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</si>
  <si>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</si>
  <si>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</si>
  <si>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</si>
  <si>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</si>
  <si>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</si>
  <si>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</si>
  <si>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</si>
  <si>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</si>
  <si>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</si>
  <si>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</si>
  <si>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</si>
  <si>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</si>
  <si>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</si>
  <si>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</si>
  <si>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</si>
  <si>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</si>
  <si>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</si>
  <si>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</si>
  <si>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</si>
  <si>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</si>
  <si>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</si>
  <si>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</si>
  <si>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</si>
  <si>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</si>
  <si>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</si>
  <si>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</si>
  <si>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</si>
  <si>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</si>
  <si>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</si>
  <si>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</si>
  <si>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</si>
  <si>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</si>
  <si>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</si>
  <si>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</si>
  <si>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</si>
  <si>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</si>
  <si>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</si>
  <si>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</si>
  <si>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</si>
  <si>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</si>
  <si>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</si>
  <si>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</si>
  <si>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</si>
  <si>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</si>
  <si>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</si>
  <si>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</si>
  <si>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</si>
  <si>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</si>
  <si>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</si>
  <si>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</si>
  <si>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</si>
  <si>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</si>
  <si>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</si>
  <si>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</si>
  <si>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</si>
  <si>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</si>
  <si>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</si>
  <si>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</si>
  <si>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</si>
  <si>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</si>
  <si>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</si>
  <si>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</si>
  <si>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</si>
  <si>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</si>
  <si>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</si>
  <si>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</si>
  <si>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</si>
  <si>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</si>
  <si>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</si>
  <si>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</si>
  <si>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</si>
  <si>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</si>
  <si>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</si>
  <si>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</si>
  <si>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</si>
  <si>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</si>
  <si>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</si>
  <si>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</si>
  <si>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</si>
  <si>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</si>
  <si>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</si>
  <si>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</si>
  <si>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</si>
  <si>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</si>
  <si>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</si>
  <si>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</si>
  <si>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</si>
  <si>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</si>
  <si>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</si>
  <si>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</si>
  <si>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</si>
  <si>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</si>
  <si>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</si>
  <si>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</si>
  <si>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</si>
  <si>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</si>
  <si>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</si>
  <si>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</si>
  <si>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</si>
  <si>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</si>
  <si>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</si>
  <si>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</si>
  <si>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</si>
  <si>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</si>
  <si>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</si>
  <si>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</si>
  <si>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</si>
  <si>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</si>
  <si>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</si>
  <si>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</si>
  <si>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</si>
  <si>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</si>
  <si>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</si>
  <si>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</si>
  <si>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</si>
  <si>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</si>
  <si>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</si>
  <si>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</si>
  <si>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</si>
  <si>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</si>
  <si>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</si>
  <si>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</si>
  <si>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</si>
  <si>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</si>
  <si>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</si>
  <si>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</si>
  <si>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</si>
  <si>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</si>
  <si>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</si>
  <si>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</si>
  <si>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</si>
  <si>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</si>
  <si>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</si>
  <si>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</si>
  <si>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</si>
  <si>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</si>
  <si>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</si>
  <si>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</si>
  <si>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</si>
  <si>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</si>
  <si>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</si>
  <si>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</si>
  <si>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</si>
  <si>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</si>
  <si>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</si>
  <si>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</si>
  <si>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</si>
  <si>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</si>
  <si>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</si>
  <si>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</si>
  <si>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</si>
  <si>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</si>
  <si>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</si>
  <si>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</si>
  <si>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</si>
  <si>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</si>
  <si>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</si>
  <si>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</si>
  <si>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</si>
  <si>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</si>
  <si>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</si>
  <si>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</si>
  <si>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</si>
  <si>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</si>
  <si>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</si>
  <si>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</si>
  <si>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</si>
  <si>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</si>
  <si>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</si>
  <si>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</si>
  <si>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</si>
  <si>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</si>
  <si>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</si>
  <si>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</si>
  <si>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</si>
  <si>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</si>
  <si>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</si>
  <si>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</si>
  <si>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</si>
  <si>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</si>
  <si>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</si>
  <si>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</si>
  <si>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</si>
  <si>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</si>
  <si>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</si>
  <si>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</si>
  <si>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</si>
  <si>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</si>
  <si>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</si>
  <si>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</si>
  <si>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</si>
  <si>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</si>
  <si>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</si>
  <si>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</si>
  <si>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</si>
  <si>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</si>
  <si>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</si>
  <si>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</si>
  <si>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</si>
  <si>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</si>
  <si>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</si>
  <si>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</si>
  <si>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</si>
  <si>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</si>
  <si>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</si>
  <si>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</si>
  <si>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</si>
  <si>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</si>
  <si>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</si>
  <si>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</si>
  <si>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</si>
  <si>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</si>
  <si>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</si>
  <si>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</si>
  <si>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</si>
  <si>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</si>
  <si>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</si>
  <si>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</si>
  <si>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</si>
  <si>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</si>
  <si>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</si>
  <si>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</si>
  <si>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</si>
  <si>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</si>
  <si>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</si>
  <si>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</si>
  <si>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</si>
  <si>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</si>
  <si>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</si>
  <si>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</si>
  <si>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</si>
  <si>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</si>
  <si>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</si>
  <si>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</si>
  <si>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</si>
  <si>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</si>
  <si>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</si>
  <si>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</si>
  <si>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</si>
  <si>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</si>
  <si>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</si>
  <si>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</si>
  <si>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</si>
  <si>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</si>
  <si>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</si>
  <si>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</si>
  <si>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</si>
  <si>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</si>
  <si>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</si>
  <si>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</si>
  <si>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</si>
  <si>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</si>
  <si>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</si>
  <si>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</si>
  <si>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</si>
  <si>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</si>
  <si>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</si>
  <si>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</si>
  <si>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</si>
  <si>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</si>
  <si>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</si>
  <si>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</si>
  <si>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</si>
  <si>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</si>
  <si>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</si>
  <si>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</si>
  <si>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</si>
  <si>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</si>
  <si>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</si>
  <si>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</si>
  <si>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</si>
  <si>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</si>
  <si>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</si>
  <si>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</si>
  <si>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</si>
  <si>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</si>
  <si>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</si>
  <si>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</si>
  <si>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</si>
  <si>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</si>
  <si>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</si>
  <si>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</si>
  <si>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</si>
  <si>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</si>
  <si>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</si>
  <si>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</si>
  <si>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</si>
  <si>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</si>
  <si>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</si>
  <si>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</si>
  <si>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</si>
  <si>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</si>
  <si>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</si>
  <si>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</si>
  <si>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</si>
  <si>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</si>
  <si>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</si>
  <si>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</si>
  <si>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</si>
  <si>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</si>
  <si>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</si>
  <si>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</si>
  <si>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</si>
  <si>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</si>
  <si>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</si>
  <si>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</si>
  <si>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</si>
  <si>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</si>
  <si>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</si>
  <si>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</si>
  <si>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</si>
  <si>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</si>
  <si>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</si>
  <si>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</si>
  <si>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</si>
  <si>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</si>
  <si>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</si>
  <si>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</si>
  <si>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</si>
  <si>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</si>
  <si>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</si>
  <si>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</si>
  <si>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</si>
  <si>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</si>
  <si>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</si>
  <si>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</si>
  <si>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</si>
  <si>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</si>
  <si>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</si>
  <si>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</si>
  <si>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</si>
  <si>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</si>
  <si>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</si>
  <si>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</si>
  <si>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</si>
  <si>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</si>
  <si>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</si>
  <si>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</si>
  <si>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</si>
  <si>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</si>
  <si>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</si>
  <si>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</si>
  <si>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</si>
  <si>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</si>
  <si>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</si>
  <si>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</si>
  <si>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</si>
  <si>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</si>
  <si>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</si>
  <si>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</si>
  <si>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</si>
  <si>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</si>
  <si>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</si>
  <si>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</si>
  <si>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</si>
  <si>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</si>
  <si>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</si>
  <si>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</si>
  <si>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</si>
  <si>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</si>
  <si>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</si>
  <si>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</si>
  <si>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</si>
  <si>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</si>
  <si>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</si>
  <si>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</si>
  <si>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</si>
  <si>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</si>
  <si>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</si>
  <si>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</si>
  <si>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</si>
  <si>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</si>
  <si>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</si>
  <si>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</si>
  <si>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</si>
  <si>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</si>
  <si>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</si>
  <si>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</si>
  <si>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</si>
  <si>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</si>
  <si>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</si>
  <si>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</si>
  <si>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</si>
  <si>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</si>
  <si>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</si>
  <si>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</si>
  <si>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</si>
  <si>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</si>
  <si>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</si>
  <si>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</si>
  <si>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</si>
  <si>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</si>
  <si>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</si>
  <si>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</si>
  <si>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</si>
  <si>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</si>
  <si>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</si>
  <si>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</si>
  <si>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</si>
  <si>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</si>
  <si>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</si>
  <si>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</si>
  <si>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</si>
  <si>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</si>
  <si>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</si>
  <si>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</si>
  <si>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</si>
  <si>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</si>
  <si>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</si>
  <si>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</si>
  <si>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</si>
  <si>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</si>
  <si>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</si>
  <si>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</si>
  <si>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</si>
  <si>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</si>
  <si>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</si>
  <si>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</si>
  <si>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</si>
  <si>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</si>
  <si>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</si>
  <si>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</si>
  <si>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</si>
  <si>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</si>
  <si>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</si>
  <si>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</si>
  <si>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</si>
  <si>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</si>
  <si>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</si>
  <si>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</si>
  <si>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</si>
  <si>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</si>
  <si>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</si>
  <si>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</si>
  <si>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</si>
  <si>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</si>
  <si>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</si>
  <si>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</si>
  <si>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</si>
  <si>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</si>
  <si>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</si>
  <si>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</si>
  <si>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</si>
  <si>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</si>
  <si>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</si>
  <si>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</si>
  <si>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</si>
  <si>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</si>
  <si>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</si>
  <si>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</si>
  <si>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</si>
  <si>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</si>
  <si>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</si>
  <si>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</si>
  <si>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</si>
  <si>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</si>
  <si>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</si>
  <si>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</si>
  <si>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</si>
  <si>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</si>
  <si>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</si>
  <si>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</si>
  <si>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</si>
  <si>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</si>
  <si>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</si>
  <si>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</si>
  <si>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</si>
  <si>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</si>
  <si>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</si>
  <si>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</si>
  <si>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</si>
  <si>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</si>
  <si>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</si>
  <si>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</si>
  <si>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</si>
  <si>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</si>
  <si>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</si>
  <si>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</si>
  <si>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</si>
  <si>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</si>
  <si>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</si>
  <si>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</si>
  <si>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</si>
  <si>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</si>
  <si>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</si>
  <si>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</si>
  <si>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</si>
  <si>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</si>
  <si>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</si>
  <si>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</si>
  <si>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</si>
  <si>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</si>
  <si>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</si>
  <si>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</si>
  <si>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</si>
  <si>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</si>
  <si>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</si>
  <si>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</si>
  <si>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</si>
  <si>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</si>
  <si>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</si>
  <si>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</si>
  <si>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</si>
  <si>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</si>
  <si>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</si>
  <si>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</si>
  <si>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</si>
  <si>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</si>
  <si>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</si>
  <si>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</si>
  <si>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</si>
  <si>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</si>
  <si>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</si>
  <si>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</si>
  <si>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</si>
  <si>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</si>
  <si>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</si>
  <si>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</si>
  <si>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</si>
  <si>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</si>
  <si>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</si>
  <si>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</si>
  <si>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</si>
  <si>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</si>
  <si>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</si>
  <si>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</si>
  <si>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</si>
  <si>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</si>
  <si>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</si>
  <si>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</si>
  <si>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</si>
  <si>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</si>
  <si>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</si>
  <si>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</si>
  <si>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</si>
  <si>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</si>
  <si>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</si>
  <si>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</si>
  <si>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</si>
  <si>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</si>
  <si>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</si>
  <si>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</si>
  <si>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</si>
  <si>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</si>
  <si>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</si>
  <si>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</si>
  <si>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</si>
  <si>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</si>
  <si>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</si>
  <si>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</si>
  <si>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</si>
  <si>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</si>
  <si>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</si>
  <si>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</si>
  <si>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</si>
  <si>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</si>
  <si>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</si>
  <si>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</si>
  <si>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</si>
  <si>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</si>
  <si>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</si>
  <si>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</si>
  <si>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</si>
  <si>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</si>
  <si>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</si>
  <si>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</si>
  <si>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</si>
  <si>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</si>
  <si>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</si>
  <si>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</si>
  <si>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</si>
  <si>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</si>
  <si>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</si>
  <si>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</si>
  <si>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</si>
  <si>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</si>
  <si>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</si>
  <si>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</si>
  <si>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</si>
  <si>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</si>
  <si>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</si>
  <si>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</si>
  <si>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</si>
  <si>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</si>
  <si>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</si>
  <si>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</si>
  <si>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</si>
  <si>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</si>
  <si>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</si>
  <si>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</si>
  <si>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</si>
  <si>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</si>
  <si>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</si>
  <si>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</si>
  <si>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</si>
  <si>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</si>
  <si>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</si>
  <si>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</si>
  <si>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</si>
  <si>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</si>
  <si>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</si>
  <si>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</si>
  <si>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</si>
  <si>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</si>
  <si>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</si>
  <si>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</si>
  <si>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</si>
  <si>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</si>
  <si>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</si>
  <si>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</si>
  <si>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</si>
  <si>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</si>
  <si>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</si>
  <si>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</si>
  <si>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</si>
  <si>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</si>
  <si>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</si>
  <si>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</si>
  <si>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</si>
  <si>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</si>
  <si>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</si>
  <si>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</si>
  <si>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</si>
  <si>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</si>
  <si>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</si>
  <si>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</si>
  <si>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</si>
  <si>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</si>
  <si>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</si>
  <si>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</si>
  <si>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</si>
  <si>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</si>
  <si>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</si>
  <si>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</si>
  <si>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</si>
  <si>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</si>
  <si>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</si>
  <si>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</si>
  <si>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</si>
  <si>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</si>
  <si>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</si>
  <si>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</si>
  <si>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</si>
  <si>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</si>
  <si>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</si>
  <si>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</si>
  <si>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</si>
  <si>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</si>
  <si>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</si>
  <si>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</si>
  <si>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</si>
  <si>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</si>
  <si>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</si>
  <si>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</si>
  <si>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</si>
  <si>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</si>
  <si>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</si>
  <si>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</si>
  <si>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</si>
  <si>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</si>
  <si>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</si>
  <si>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</si>
  <si>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</si>
  <si>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</si>
  <si>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</si>
  <si>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</si>
  <si>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</si>
  <si>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</si>
  <si>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</si>
  <si>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</si>
  <si>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</si>
  <si>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</si>
  <si>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</si>
  <si>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</si>
  <si>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</si>
  <si>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</si>
  <si>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</si>
  <si>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</si>
  <si>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</si>
  <si>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</si>
  <si>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</si>
  <si>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</si>
  <si>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</si>
  <si>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</si>
  <si>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</si>
  <si>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</si>
  <si>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</si>
  <si>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</si>
  <si>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</si>
  <si>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</si>
  <si>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</si>
  <si>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</si>
  <si>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</si>
  <si>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</si>
  <si>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</si>
  <si>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</si>
  <si>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</si>
  <si>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</si>
  <si>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</si>
  <si>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</si>
  <si>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</si>
  <si>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</si>
  <si>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</si>
  <si>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</si>
  <si>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</si>
  <si>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</si>
  <si>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</si>
  <si>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</si>
  <si>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</si>
  <si>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</si>
  <si>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</si>
  <si>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</si>
  <si>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</si>
  <si>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</si>
  <si>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</si>
  <si>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</si>
  <si>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</si>
  <si>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</si>
  <si>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</si>
  <si>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</si>
  <si>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</si>
  <si>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</si>
  <si>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</si>
  <si>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</si>
  <si>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</si>
  <si>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</si>
  <si>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</si>
  <si>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</si>
  <si>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</si>
  <si>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</si>
  <si>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</si>
  <si>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</si>
  <si>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</si>
  <si>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</si>
  <si>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</si>
  <si>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</si>
  <si>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</si>
  <si>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</si>
  <si>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</si>
  <si>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</si>
  <si>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</si>
  <si>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</si>
  <si>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</si>
  <si>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</si>
  <si>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</si>
  <si>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</si>
  <si>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</si>
  <si>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</si>
  <si>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</si>
  <si>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</si>
  <si>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</si>
  <si>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</si>
  <si>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</si>
  <si>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</si>
  <si>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</si>
  <si>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</si>
  <si>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</si>
  <si>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</si>
  <si>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</si>
  <si>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</si>
  <si>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</si>
  <si>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</si>
  <si>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</si>
  <si>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</si>
  <si>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</si>
  <si>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</si>
  <si>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</si>
  <si>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</si>
  <si>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</si>
  <si>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</si>
  <si>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</si>
  <si>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</si>
  <si>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</si>
  <si>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</si>
  <si>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</si>
  <si>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</si>
  <si>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</si>
  <si>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</si>
  <si>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</si>
  <si>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</si>
  <si>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</si>
  <si>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</si>
  <si>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</si>
  <si>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</si>
  <si>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</si>
  <si>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</si>
  <si>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</si>
  <si>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</si>
  <si>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</si>
  <si>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</si>
  <si>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</si>
  <si>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</si>
  <si>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</si>
  <si>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</si>
  <si>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</si>
  <si>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</si>
  <si>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</si>
  <si>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</si>
  <si>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</si>
  <si>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</si>
  <si>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</si>
  <si>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</si>
  <si>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</si>
  <si>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</si>
  <si>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</si>
  <si>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</si>
  <si>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</si>
  <si>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</si>
  <si>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</si>
  <si>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</si>
  <si>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</si>
  <si>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</si>
  <si>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</si>
  <si>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</si>
  <si>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</si>
  <si>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</si>
  <si>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</si>
  <si>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</si>
  <si>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</si>
  <si>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</si>
  <si>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</si>
  <si>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</si>
  <si>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</si>
  <si>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</si>
  <si>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</si>
  <si>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</si>
  <si>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</si>
  <si>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</si>
  <si>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</si>
  <si>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</si>
  <si>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</si>
  <si>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</si>
  <si>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</si>
  <si>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</si>
  <si>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</si>
  <si>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</si>
  <si>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</si>
  <si>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</si>
  <si>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</si>
  <si>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</si>
  <si>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</si>
  <si>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</si>
  <si>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</si>
  <si>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</si>
  <si>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</si>
  <si>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</si>
  <si>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</si>
  <si>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</si>
  <si>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</si>
  <si>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</si>
  <si>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</si>
  <si>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</si>
  <si>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</si>
  <si>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</si>
  <si>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</si>
  <si>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</si>
  <si>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</si>
  <si>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</si>
  <si>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</si>
  <si>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</si>
  <si>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</si>
  <si>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</si>
  <si>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</si>
  <si>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</si>
  <si>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</si>
  <si>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</si>
  <si>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</si>
  <si>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</si>
  <si>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</si>
  <si>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</si>
  <si>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</si>
  <si>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</si>
  <si>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</si>
  <si>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</si>
  <si>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</si>
  <si>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</si>
  <si>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</si>
  <si>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</si>
  <si>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</si>
  <si>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</si>
  <si>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</si>
  <si>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</si>
  <si>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</si>
  <si>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</si>
  <si>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</si>
  <si>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</si>
  <si>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</si>
  <si>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</si>
  <si>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</si>
  <si>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</si>
  <si>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</si>
  <si>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</si>
  <si>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</si>
  <si>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</si>
  <si>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</si>
  <si>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</si>
  <si>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</si>
  <si>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</si>
  <si>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</si>
  <si>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</si>
  <si>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</si>
  <si>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</si>
  <si>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</si>
  <si>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</si>
  <si>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</si>
  <si>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</si>
  <si>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</si>
  <si>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</si>
  <si>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</si>
  <si>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</si>
  <si>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</si>
  <si>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</si>
  <si>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</si>
  <si>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</si>
  <si>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</si>
  <si>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</si>
  <si>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</si>
  <si>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</si>
  <si>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</si>
  <si>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</si>
  <si>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</si>
  <si>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</si>
  <si>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</si>
  <si>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</si>
  <si>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</si>
  <si>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</si>
  <si>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</si>
  <si>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</si>
  <si>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</si>
  <si>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</si>
  <si>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</si>
  <si>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</si>
  <si>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</si>
  <si>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</si>
  <si>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</si>
  <si>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</si>
  <si>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</si>
  <si>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</si>
  <si>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</si>
  <si>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</si>
  <si>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</si>
  <si>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</si>
  <si>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</si>
  <si>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</si>
  <si>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</si>
  <si>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</si>
  <si>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</si>
  <si>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</si>
  <si>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</si>
  <si>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</si>
  <si>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</si>
  <si>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</si>
  <si>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</si>
  <si>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</si>
  <si>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</si>
  <si>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</si>
  <si>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</si>
  <si>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</si>
  <si>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</si>
  <si>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</si>
  <si>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</si>
  <si>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</si>
  <si>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</si>
  <si>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</si>
  <si>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</si>
  <si>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</si>
  <si>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</si>
  <si>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</si>
  <si>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</si>
  <si>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</si>
  <si>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</si>
  <si>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</si>
  <si>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</si>
  <si>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</si>
  <si>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</si>
  <si>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</si>
  <si>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</si>
  <si>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</si>
  <si>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</si>
  <si>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</si>
  <si>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</si>
  <si>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</si>
  <si>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</si>
  <si>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</si>
  <si>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</si>
  <si>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</si>
  <si>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</si>
  <si>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</si>
  <si>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</si>
  <si>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</si>
  <si>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</si>
  <si>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</si>
  <si>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</si>
  <si>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</si>
  <si>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</si>
  <si>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</si>
  <si>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</si>
  <si>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</si>
  <si>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</si>
  <si>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</si>
  <si>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</si>
  <si>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</si>
  <si>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</si>
  <si>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</si>
  <si>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</si>
  <si>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</si>
  <si>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</si>
  <si>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</si>
  <si>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</si>
  <si>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</si>
  <si>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</si>
  <si>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</si>
  <si>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</si>
  <si>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</si>
  <si>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</si>
  <si>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</si>
  <si>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</si>
  <si>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</si>
  <si>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</si>
  <si>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</si>
  <si>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</si>
  <si>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</si>
  <si>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</si>
  <si>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</si>
  <si>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</si>
  <si>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</si>
  <si>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</si>
  <si>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</si>
  <si>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</si>
  <si>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</si>
  <si>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</si>
  <si>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</si>
  <si>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</si>
  <si>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</si>
  <si>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</si>
  <si>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</si>
  <si>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</si>
  <si>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</si>
  <si>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</si>
  <si>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</si>
  <si>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</si>
  <si>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</si>
  <si>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</si>
  <si>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</si>
  <si>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</si>
  <si>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</si>
  <si>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</si>
  <si>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</si>
  <si>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</si>
  <si>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</si>
  <si>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</si>
  <si>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</si>
  <si>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</si>
  <si>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</si>
  <si>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</si>
  <si>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</si>
  <si>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</si>
  <si>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</si>
  <si>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</si>
  <si>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</si>
  <si>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</si>
  <si>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</si>
  <si>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</si>
  <si>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</si>
  <si>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</si>
  <si>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</si>
  <si>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</si>
  <si>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</si>
  <si>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</si>
  <si>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</si>
  <si>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</si>
  <si>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</si>
  <si>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</si>
  <si>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</si>
  <si>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</si>
  <si>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</si>
  <si>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</si>
  <si>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</si>
  <si>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</si>
  <si>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</si>
  <si>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</si>
  <si>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</si>
  <si>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</si>
  <si>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</si>
  <si>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</si>
  <si>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</si>
  <si>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</si>
  <si>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</si>
  <si>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</si>
  <si>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</si>
  <si>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</si>
  <si>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</si>
  <si>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</si>
  <si>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</si>
  <si>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</si>
  <si>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</si>
  <si>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</si>
  <si>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</si>
  <si>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</si>
  <si>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</si>
  <si>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</si>
  <si>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</si>
  <si>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</si>
  <si>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</si>
  <si>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</si>
  <si>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</si>
  <si>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</si>
  <si>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</si>
  <si>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</si>
  <si>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</si>
  <si>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</si>
  <si>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</si>
  <si>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</si>
  <si>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</si>
  <si>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</si>
  <si>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</si>
  <si>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</si>
  <si>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</si>
  <si>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</si>
  <si>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</si>
  <si>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</si>
  <si>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</si>
  <si>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</si>
  <si>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</si>
  <si>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</si>
  <si>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</si>
  <si>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</si>
  <si>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</si>
  <si>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</si>
  <si>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</si>
  <si>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</si>
  <si>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</si>
  <si>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</si>
  <si>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</si>
  <si>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</si>
  <si>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</si>
  <si>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</si>
  <si>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</si>
  <si>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</si>
  <si>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</si>
  <si>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</si>
  <si>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</si>
  <si>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</si>
  <si>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</si>
  <si>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</si>
  <si>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</si>
  <si>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</si>
  <si>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</si>
  <si>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</si>
  <si>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</si>
  <si>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</si>
  <si>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</si>
  <si>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</si>
  <si>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</si>
  <si>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</si>
  <si>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</si>
  <si>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</si>
  <si>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</si>
  <si>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</si>
  <si>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</si>
  <si>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</si>
  <si>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</si>
  <si>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</si>
  <si>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</si>
  <si>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</si>
  <si>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</si>
  <si>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</si>
  <si>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</si>
  <si>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</si>
  <si>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</si>
  <si>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</si>
  <si>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</si>
  <si>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</si>
  <si>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</si>
  <si>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</si>
  <si>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</si>
  <si>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</si>
  <si>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</si>
  <si>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</si>
  <si>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</si>
  <si>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</si>
  <si>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</si>
  <si>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</si>
  <si>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</si>
  <si>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</si>
  <si>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</si>
  <si>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</si>
  <si>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</si>
  <si>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</si>
  <si>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</si>
  <si>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</si>
  <si>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</si>
  <si>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</si>
  <si>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</si>
  <si>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</si>
  <si>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</si>
  <si>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</si>
  <si>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</si>
  <si>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</si>
  <si>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</si>
  <si>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</si>
  <si>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</si>
  <si>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</si>
  <si>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</si>
  <si>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</si>
  <si>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</si>
  <si>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</si>
  <si>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</si>
  <si>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</si>
  <si>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</si>
  <si>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</si>
  <si>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</si>
  <si>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</si>
  <si>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</si>
  <si>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</si>
  <si>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</si>
  <si>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</si>
  <si>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</si>
  <si>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</si>
  <si>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</si>
  <si>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</si>
  <si>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</si>
  <si>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</si>
  <si>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</si>
  <si>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</si>
  <si>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</si>
  <si>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</si>
  <si>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</si>
  <si>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</si>
  <si>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</si>
  <si>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</si>
  <si>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</si>
  <si>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</si>
  <si>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</si>
  <si>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</si>
  <si>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</si>
  <si>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</si>
  <si>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</si>
  <si>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</si>
  <si>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</si>
  <si>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</si>
  <si>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</si>
  <si>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</si>
  <si>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</si>
  <si>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</si>
  <si>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</si>
  <si>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</si>
  <si>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</si>
  <si>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</si>
  <si>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</si>
  <si>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</si>
  <si>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</si>
  <si>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</si>
  <si>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</si>
  <si>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</si>
  <si>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</si>
  <si>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</si>
  <si>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</si>
  <si>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</si>
  <si>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</si>
  <si>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</si>
  <si>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</si>
  <si>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</si>
  <si>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</si>
  <si>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</si>
  <si>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</si>
  <si>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</si>
  <si>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</si>
  <si>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</si>
  <si>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</si>
  <si>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</si>
  <si>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</si>
  <si>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</si>
  <si>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</si>
  <si>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</si>
  <si>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</si>
  <si>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</si>
  <si>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</si>
  <si>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</si>
  <si>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</si>
  <si>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</si>
  <si>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</si>
  <si>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</si>
  <si>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</si>
  <si>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</si>
  <si>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</si>
  <si>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</si>
  <si>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</si>
  <si>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</si>
  <si>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</si>
  <si>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</si>
  <si>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</si>
  <si>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</si>
  <si>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</si>
  <si>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</si>
  <si>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</si>
  <si>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</si>
  <si>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</si>
  <si>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</si>
  <si>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</si>
  <si>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</si>
  <si>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</si>
  <si>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</si>
  <si>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</si>
  <si>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</si>
  <si>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</si>
  <si>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</si>
  <si>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</si>
  <si>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</si>
  <si>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</si>
  <si>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</si>
  <si>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</si>
  <si>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</si>
  <si>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</si>
  <si>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</si>
  <si>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</si>
  <si>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</si>
  <si>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</si>
  <si>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</si>
  <si>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</si>
  <si>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</si>
  <si>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</si>
  <si>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</si>
  <si>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</si>
  <si>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</si>
  <si>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</si>
  <si>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</si>
  <si>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</si>
  <si>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</si>
  <si>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</si>
  <si>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</si>
  <si>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</si>
  <si>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</si>
  <si>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</si>
  <si>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</si>
  <si>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</si>
  <si>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</si>
  <si>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</si>
  <si>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</si>
  <si>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</si>
  <si>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</si>
  <si>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</si>
  <si>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</si>
  <si>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</si>
  <si>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</si>
  <si>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</si>
  <si>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</si>
  <si>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</si>
  <si>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</si>
  <si>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</si>
  <si>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</si>
  <si>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</si>
  <si>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</si>
  <si>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</si>
  <si>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</si>
  <si>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</si>
  <si>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</si>
  <si>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</si>
  <si>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</si>
  <si>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</si>
  <si>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</si>
  <si>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</si>
  <si>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</si>
  <si>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</si>
  <si>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</si>
  <si>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</si>
  <si>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</si>
  <si>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</si>
  <si>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</si>
  <si>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</si>
  <si>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</si>
  <si>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</si>
  <si>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</si>
  <si>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</si>
  <si>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</si>
  <si>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</si>
  <si>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</si>
  <si>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</si>
  <si>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</si>
  <si>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</si>
  <si>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</si>
  <si>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</si>
  <si>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</si>
  <si>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</si>
  <si>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</si>
  <si>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</si>
  <si>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</si>
  <si>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</si>
  <si>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</si>
  <si>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</si>
  <si>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</si>
  <si>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</si>
  <si>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</si>
  <si>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</si>
  <si>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</si>
  <si>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</si>
  <si>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</si>
  <si>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</si>
  <si>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</si>
  <si>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</si>
  <si>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</si>
  <si>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</si>
  <si>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</si>
  <si>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</si>
  <si>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</si>
  <si>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</si>
  <si>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</si>
  <si>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</si>
  <si>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</si>
  <si>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</si>
  <si>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</si>
  <si>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</si>
  <si>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</si>
  <si>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</si>
  <si>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</si>
  <si>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</si>
  <si>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</si>
  <si>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</si>
  <si>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</si>
  <si>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</si>
  <si>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</si>
  <si>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</si>
  <si>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</si>
  <si>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</si>
  <si>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</si>
  <si>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</si>
  <si>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</si>
  <si>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</si>
  <si>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</si>
  <si>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</si>
  <si>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</si>
  <si>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</si>
  <si>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</si>
  <si>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</si>
  <si>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</si>
  <si>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</si>
  <si>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</si>
  <si>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</si>
  <si>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</si>
  <si>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</si>
  <si>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</si>
  <si>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</si>
  <si>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</si>
  <si>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</si>
  <si>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</si>
  <si>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</si>
  <si>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</si>
  <si>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</si>
  <si>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</si>
  <si>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</si>
  <si>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</si>
  <si>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</si>
  <si>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</si>
  <si>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</si>
  <si>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</si>
  <si>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</si>
  <si>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</si>
  <si>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</si>
  <si>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</si>
  <si>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</si>
  <si>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</si>
  <si>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</si>
  <si>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</si>
  <si>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</si>
  <si>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</si>
  <si>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</si>
  <si>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</si>
  <si>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</si>
  <si>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</si>
  <si>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</si>
  <si>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</si>
  <si>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</si>
  <si>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</si>
  <si>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</si>
  <si>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</si>
  <si>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</si>
  <si>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</si>
  <si>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</si>
  <si>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</si>
  <si>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</si>
  <si>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</si>
  <si>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</si>
  <si>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</si>
  <si>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</si>
  <si>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</si>
  <si>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</si>
  <si>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</si>
  <si>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</si>
  <si>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</si>
  <si>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</si>
  <si>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</si>
  <si>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</si>
  <si>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</si>
  <si>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</si>
  <si>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</si>
  <si>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</si>
  <si>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</si>
  <si>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</si>
  <si>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</si>
  <si>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</si>
  <si>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</si>
  <si>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</si>
  <si>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</si>
  <si>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</si>
  <si>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</si>
  <si>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</si>
  <si>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</si>
  <si>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</si>
  <si>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</si>
  <si>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</si>
  <si>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</si>
  <si>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</si>
  <si>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</si>
  <si>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</si>
  <si>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</si>
  <si>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</si>
  <si>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</si>
  <si>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</si>
  <si>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</si>
  <si>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</si>
  <si>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</si>
  <si>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</si>
  <si>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</si>
  <si>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</si>
  <si>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</si>
  <si>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</si>
  <si>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</si>
  <si>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</si>
  <si>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</si>
  <si>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</si>
  <si>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</si>
  <si>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</si>
  <si>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</si>
  <si>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</si>
  <si>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</si>
  <si>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</si>
  <si>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</si>
  <si>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</si>
  <si>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</si>
  <si>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</si>
  <si>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</si>
  <si>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</si>
  <si>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</si>
  <si>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</si>
  <si>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</si>
  <si>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</si>
  <si>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</si>
  <si>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</si>
  <si>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</si>
  <si>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</si>
  <si>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</si>
  <si>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</si>
  <si>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</si>
  <si>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</si>
  <si>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</si>
  <si>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</si>
  <si>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</si>
  <si>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</si>
  <si>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</si>
  <si>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</si>
  <si>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</si>
  <si>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</si>
  <si>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</si>
  <si>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</si>
  <si>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</si>
  <si>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</si>
  <si>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</si>
  <si>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</si>
  <si>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</si>
  <si>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</si>
  <si>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</si>
  <si>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</si>
  <si>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</si>
  <si>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</si>
  <si>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</si>
  <si>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</si>
  <si>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</si>
  <si>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</si>
  <si>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</si>
  <si>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</si>
  <si>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</si>
  <si>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</si>
  <si>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</si>
  <si>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</si>
  <si>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</si>
  <si>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</si>
  <si>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</si>
  <si>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</si>
  <si>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</si>
  <si>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</si>
  <si>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</si>
  <si>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</si>
  <si>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</si>
  <si>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</si>
  <si>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</si>
  <si>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</si>
  <si>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</si>
  <si>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</si>
  <si>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</si>
  <si>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</si>
  <si>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</si>
  <si>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</si>
  <si>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</si>
  <si>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</si>
  <si>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</si>
  <si>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</si>
  <si>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</si>
  <si>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</si>
  <si>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</si>
  <si>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</si>
  <si>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</si>
  <si>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</si>
  <si>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</si>
  <si>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</si>
  <si>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</si>
  <si>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</si>
  <si>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</si>
  <si>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</si>
  <si>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</si>
  <si>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</si>
  <si>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</si>
  <si>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</si>
  <si>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</si>
  <si>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</si>
  <si>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</si>
  <si>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</si>
  <si>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</si>
  <si>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</si>
  <si>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</si>
  <si>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</si>
  <si>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</si>
  <si>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</si>
  <si>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</si>
  <si>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</si>
  <si>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</si>
  <si>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</si>
  <si>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</si>
  <si>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</si>
  <si>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</si>
  <si>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</si>
  <si>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</si>
  <si>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</si>
  <si>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</si>
  <si>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</si>
  <si>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</si>
  <si>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</si>
  <si>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</si>
  <si>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</si>
  <si>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</si>
  <si>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</si>
  <si>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</si>
  <si>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</si>
  <si>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</si>
  <si>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</si>
  <si>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</si>
  <si>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</si>
  <si>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</si>
  <si>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</si>
  <si>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</si>
  <si>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</si>
  <si>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</si>
  <si>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</si>
  <si>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</si>
  <si>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</si>
  <si>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</si>
  <si>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</si>
  <si>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</si>
  <si>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</si>
  <si>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</si>
  <si>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</si>
  <si>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</si>
  <si>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</si>
  <si>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</si>
  <si>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</si>
  <si>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</si>
  <si>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</si>
  <si>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</si>
  <si>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</si>
  <si>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</si>
  <si>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</si>
  <si>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</si>
  <si>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</si>
  <si>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</si>
  <si>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</si>
  <si>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</si>
  <si>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</si>
  <si>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</si>
  <si>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</si>
  <si>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</si>
  <si>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</si>
  <si>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</si>
  <si>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</si>
  <si>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</si>
  <si>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</si>
  <si>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</si>
  <si>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</si>
  <si>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</si>
  <si>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</si>
  <si>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</si>
  <si>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</si>
  <si>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</si>
  <si>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</si>
  <si>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</si>
  <si>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</si>
  <si>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</si>
  <si>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</si>
  <si>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</si>
  <si>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</si>
  <si>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</si>
  <si>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</si>
  <si>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</si>
  <si>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</si>
  <si>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</si>
  <si>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</si>
  <si>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</si>
  <si>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</si>
  <si>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</si>
  <si>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</si>
  <si>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</si>
  <si>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</si>
  <si>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</si>
  <si>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</si>
  <si>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</si>
  <si>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</si>
  <si>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</si>
  <si>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</si>
  <si>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</si>
  <si>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</si>
  <si>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</si>
  <si>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</si>
  <si>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</si>
  <si>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</si>
  <si>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</si>
  <si>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</si>
  <si>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</si>
  <si>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</si>
  <si>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</si>
  <si>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</si>
  <si>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</si>
  <si>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</si>
  <si>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</si>
  <si>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</si>
  <si>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</si>
  <si>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</si>
  <si>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</si>
  <si>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</si>
  <si>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</si>
  <si>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</si>
  <si>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</si>
  <si>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</si>
  <si>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</si>
  <si>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</si>
  <si>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</si>
  <si>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</si>
  <si>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</si>
  <si>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</si>
  <si>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</si>
  <si>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</si>
  <si>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</si>
  <si>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</si>
  <si>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</si>
  <si>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</si>
  <si>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</si>
  <si>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</si>
  <si>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</si>
  <si>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</si>
  <si>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</si>
  <si>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</si>
  <si>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</si>
  <si>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</si>
  <si>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</si>
  <si>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</si>
  <si>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</si>
  <si>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</si>
  <si>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</si>
  <si>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</si>
  <si>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</si>
  <si>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</si>
  <si>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</si>
  <si>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</si>
  <si>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</si>
  <si>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</si>
  <si>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</si>
  <si>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</si>
  <si>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</si>
  <si>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</si>
  <si>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</si>
  <si>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</si>
  <si>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</si>
  <si>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</si>
  <si>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</si>
  <si>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</si>
  <si>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</si>
  <si>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</si>
  <si>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</si>
  <si>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</si>
  <si>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</si>
  <si>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</si>
  <si>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</si>
  <si>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</si>
  <si>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</si>
  <si>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</si>
  <si>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</si>
  <si>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</si>
  <si>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</si>
  <si>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</si>
  <si>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</si>
  <si>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</si>
  <si>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</si>
  <si>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</si>
  <si>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</si>
  <si>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</si>
  <si>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</si>
  <si>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</si>
  <si>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</si>
  <si>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</si>
  <si>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</si>
  <si>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</si>
  <si>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</si>
  <si>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</si>
  <si>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</si>
  <si>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</si>
  <si>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</si>
  <si>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</si>
  <si>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</si>
  <si>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</si>
  <si>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</si>
  <si>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</si>
  <si>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</si>
  <si>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</si>
  <si>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</si>
  <si>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</si>
  <si>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</si>
  <si>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</si>
  <si>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</si>
  <si>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</si>
  <si>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</si>
  <si>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</si>
  <si>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</si>
  <si>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</si>
  <si>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</si>
  <si>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</si>
  <si>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</si>
  <si>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</si>
  <si>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</si>
  <si>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</si>
  <si>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</si>
  <si>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</si>
  <si>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</si>
  <si>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</si>
  <si>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</si>
  <si>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</si>
  <si>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</si>
  <si>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</si>
  <si>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</si>
  <si>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</si>
  <si>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</si>
  <si>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</si>
  <si>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</si>
  <si>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</si>
  <si>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</si>
  <si>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</si>
  <si>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</si>
  <si>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</si>
  <si>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</si>
  <si>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</si>
  <si>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</si>
  <si>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</si>
  <si>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</si>
  <si>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</si>
  <si>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</si>
  <si>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</si>
  <si>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</si>
  <si>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</si>
  <si>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</si>
  <si>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</si>
  <si>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</si>
  <si>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</si>
  <si>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</si>
  <si>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</si>
  <si>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</si>
  <si>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</si>
  <si>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</si>
  <si>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</si>
  <si>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</si>
  <si>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</si>
  <si>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</si>
  <si>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</si>
  <si>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</si>
  <si>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</si>
  <si>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</si>
  <si>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</si>
  <si>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</si>
  <si>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</si>
  <si>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</si>
  <si>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</si>
  <si>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</si>
  <si>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</si>
  <si>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</si>
  <si>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</si>
  <si>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</si>
  <si>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</si>
  <si>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</si>
  <si>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</si>
  <si>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</si>
  <si>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</si>
  <si>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</si>
  <si>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</si>
  <si>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</si>
  <si>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</si>
  <si>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</si>
  <si>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</si>
  <si>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</si>
  <si>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</si>
  <si>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</si>
  <si>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</si>
  <si>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</si>
  <si>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</si>
  <si>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</si>
  <si>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</si>
  <si>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</si>
  <si>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</si>
  <si>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</si>
  <si>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</si>
  <si>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</si>
  <si>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</si>
  <si>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</si>
  <si>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</si>
  <si>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</si>
  <si>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</si>
  <si>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</si>
  <si>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</si>
  <si>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</si>
  <si>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</si>
  <si>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</si>
  <si>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</si>
  <si>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</si>
  <si>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</si>
  <si>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</si>
  <si>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</si>
  <si>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</si>
  <si>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</si>
  <si>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</si>
  <si>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</si>
  <si>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</si>
  <si>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</si>
  <si>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</si>
  <si>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</si>
  <si>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</si>
  <si>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</si>
  <si>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</si>
  <si>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</si>
  <si>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</si>
  <si>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</si>
  <si>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</si>
  <si>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</si>
  <si>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</si>
  <si>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</si>
  <si>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</si>
  <si>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</si>
  <si>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</si>
  <si>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</si>
  <si>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</si>
  <si>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</si>
  <si>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</si>
  <si>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</si>
  <si>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</si>
  <si>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</si>
  <si>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</si>
  <si>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</si>
  <si>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</si>
  <si>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</si>
  <si>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</si>
  <si>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</si>
  <si>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</si>
  <si>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</si>
  <si>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</si>
  <si>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</si>
  <si>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</si>
  <si>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</si>
  <si>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</si>
  <si>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</si>
  <si>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</si>
  <si>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</si>
  <si>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</si>
  <si>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</si>
  <si>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</si>
  <si>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</si>
  <si>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</si>
  <si>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</si>
  <si>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</si>
  <si>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</si>
  <si>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</si>
  <si>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</si>
  <si>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</si>
  <si>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</si>
  <si>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</si>
  <si>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</si>
  <si>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</si>
  <si>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</si>
  <si>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</si>
  <si>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</si>
  <si>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</si>
  <si>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</si>
  <si>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</si>
  <si>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</si>
  <si>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</si>
  <si>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</si>
  <si>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</si>
  <si>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</si>
  <si>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</si>
  <si>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</si>
  <si>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</si>
  <si>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</si>
  <si>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</si>
  <si>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</si>
  <si>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</si>
  <si>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</si>
  <si>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</si>
  <si>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</si>
  <si>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</si>
  <si>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</si>
  <si>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</si>
  <si>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</si>
  <si>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</si>
  <si>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</si>
  <si>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</si>
  <si>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</si>
  <si>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</si>
  <si>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</si>
  <si>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</si>
  <si>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</si>
  <si>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</si>
  <si>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</si>
  <si>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</si>
  <si>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</si>
  <si>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</si>
  <si>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</si>
  <si>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</si>
  <si>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</si>
  <si>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</si>
  <si>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</si>
  <si>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</si>
  <si>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</si>
  <si>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</si>
  <si>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</si>
  <si>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</si>
  <si>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</si>
  <si>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</si>
  <si>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</si>
  <si>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</si>
  <si>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</si>
  <si>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</si>
  <si>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</si>
  <si>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</si>
  <si>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</si>
  <si>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</si>
  <si>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</si>
  <si>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</si>
  <si>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</si>
  <si>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</si>
  <si>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</si>
  <si>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</si>
  <si>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</si>
  <si>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</si>
  <si>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</si>
  <si>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</si>
  <si>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</si>
  <si>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</si>
  <si>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</si>
  <si>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</si>
  <si>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</si>
  <si>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</si>
  <si>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</si>
  <si>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</si>
  <si>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</si>
  <si>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</si>
  <si>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</si>
  <si>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</si>
  <si>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</si>
  <si>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</si>
  <si>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</si>
  <si>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</si>
  <si>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</si>
  <si>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</si>
  <si>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</si>
  <si>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</si>
  <si>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</si>
  <si>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</si>
  <si>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</si>
  <si>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</si>
  <si>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</si>
  <si>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</si>
  <si>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</si>
  <si>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</si>
  <si>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</si>
  <si>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</si>
  <si>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</si>
  <si>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</si>
  <si>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</si>
  <si>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</si>
  <si>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</si>
  <si>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</si>
  <si>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</si>
  <si>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</si>
  <si>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</si>
  <si>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</si>
  <si>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</si>
  <si>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</si>
  <si>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</si>
  <si>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</si>
  <si>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</si>
  <si>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</si>
  <si>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</si>
  <si>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</si>
  <si>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</si>
  <si>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</si>
  <si>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</si>
  <si>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</si>
  <si>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</si>
  <si>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</si>
  <si>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</si>
  <si>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</si>
  <si>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</si>
  <si>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</si>
  <si>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</si>
  <si>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</si>
  <si>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</si>
  <si>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</si>
  <si>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</si>
  <si>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</si>
  <si>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</si>
  <si>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</si>
  <si>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</si>
  <si>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</si>
  <si>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</si>
  <si>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</si>
  <si>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</si>
  <si>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</si>
  <si>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</si>
  <si>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</si>
  <si>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</si>
  <si>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</si>
  <si>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</si>
  <si>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</si>
  <si>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</si>
  <si>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</si>
  <si>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</si>
  <si>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</si>
  <si>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</si>
  <si>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</si>
  <si>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</si>
  <si>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</si>
  <si>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</si>
  <si>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</si>
  <si>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</si>
  <si>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</si>
  <si>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</si>
  <si>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</si>
  <si>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</si>
  <si>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</si>
  <si>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</si>
  <si>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</si>
  <si>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</si>
  <si>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</si>
  <si>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</si>
  <si>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</si>
  <si>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</si>
  <si>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</si>
  <si>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</si>
  <si>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</si>
  <si>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</si>
  <si>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</si>
  <si>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</si>
  <si>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</si>
  <si>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</si>
  <si>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</si>
  <si>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</si>
  <si>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</si>
  <si>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</si>
  <si>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</si>
  <si>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</si>
  <si>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</si>
  <si>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</si>
  <si>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</si>
  <si>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</si>
  <si>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</si>
  <si>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</si>
  <si>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</si>
  <si>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</si>
  <si>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</si>
  <si>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</si>
  <si>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</si>
  <si>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</si>
  <si>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</si>
  <si>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</si>
  <si>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</si>
  <si>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</si>
  <si>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</si>
  <si>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</si>
  <si>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</si>
  <si>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</si>
  <si>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</si>
  <si>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</si>
  <si>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</si>
  <si>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</si>
  <si>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</si>
  <si>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</si>
  <si>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</si>
  <si>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</si>
  <si>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</si>
  <si>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</si>
  <si>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</si>
  <si>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</si>
  <si>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</si>
  <si>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</si>
  <si>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</si>
  <si>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</si>
  <si>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</si>
  <si>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</si>
  <si>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</si>
  <si>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</si>
  <si>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</si>
  <si>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</si>
  <si>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</si>
  <si>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</si>
  <si>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</si>
  <si>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</si>
  <si>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</si>
  <si>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</si>
  <si>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</si>
  <si>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</si>
  <si>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</si>
  <si>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</si>
  <si>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</si>
  <si>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</si>
  <si>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</si>
  <si>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</si>
  <si>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</si>
  <si>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</si>
  <si>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</si>
  <si>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</si>
  <si>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</si>
  <si>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</si>
  <si>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</si>
  <si>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</si>
  <si>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</si>
  <si>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</si>
  <si>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</si>
  <si>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</si>
  <si>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</si>
  <si>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</si>
  <si>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</si>
  <si>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</si>
  <si>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</si>
  <si>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</si>
  <si>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</si>
  <si>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</si>
  <si>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</si>
  <si>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</si>
  <si>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</si>
  <si>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</si>
  <si>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</si>
  <si>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</si>
  <si>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</si>
  <si>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</si>
  <si>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</si>
  <si>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</si>
  <si>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</si>
  <si>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</si>
  <si>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</si>
  <si>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</si>
  <si>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</si>
  <si>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</si>
  <si>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</si>
  <si>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</si>
  <si>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</si>
  <si>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</si>
  <si>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</si>
  <si>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</si>
  <si>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</si>
  <si>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</si>
  <si>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</si>
  <si>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</si>
  <si>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</si>
  <si>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</si>
  <si>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</si>
  <si>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</si>
  <si>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</si>
  <si>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</si>
  <si>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</si>
  <si>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</si>
  <si>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</si>
  <si>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</si>
  <si>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</si>
  <si>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</si>
  <si>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</si>
  <si>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</si>
  <si>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</si>
  <si>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</si>
  <si>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</si>
  <si>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</si>
  <si>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</si>
  <si>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</si>
  <si>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</si>
  <si>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</si>
  <si>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</si>
  <si>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</si>
  <si>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</si>
  <si>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</si>
  <si>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</si>
  <si>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</si>
  <si>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</si>
  <si>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</si>
  <si>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</si>
  <si>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</si>
  <si>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</si>
  <si>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</si>
  <si>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</si>
  <si>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</si>
  <si>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</si>
  <si>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</si>
  <si>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</si>
  <si>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</si>
  <si>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</si>
  <si>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</si>
  <si>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</si>
  <si>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</si>
  <si>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</si>
  <si>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</si>
  <si>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</si>
  <si>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</si>
  <si>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</si>
  <si>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</si>
  <si>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</si>
  <si>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</si>
  <si>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</si>
  <si>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</si>
  <si>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</si>
  <si>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</si>
  <si>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</si>
  <si>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</si>
  <si>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</si>
  <si>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</si>
  <si>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</si>
  <si>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</si>
  <si>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</si>
  <si>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</si>
  <si>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</si>
  <si>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</si>
  <si>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</si>
  <si>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</si>
  <si>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</si>
  <si>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</si>
  <si>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</si>
  <si>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</si>
  <si>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</si>
  <si>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</si>
  <si>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</si>
  <si>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</si>
  <si>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</si>
  <si>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</si>
  <si>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</si>
  <si>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</si>
  <si>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</si>
  <si>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</si>
  <si>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</si>
  <si>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</si>
  <si>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</si>
  <si>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</si>
  <si>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</si>
  <si>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</si>
  <si>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</si>
  <si>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</si>
  <si>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</si>
  <si>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</si>
  <si>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</si>
  <si>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</si>
  <si>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</si>
  <si>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</si>
  <si>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</si>
  <si>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</si>
  <si>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</si>
  <si>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</si>
  <si>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</si>
  <si>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</si>
  <si>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</si>
  <si>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</si>
  <si>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</si>
  <si>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</si>
  <si>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</si>
  <si>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</si>
  <si>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</si>
  <si>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</si>
  <si>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</si>
  <si>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</si>
  <si>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</si>
  <si>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</si>
  <si>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</si>
  <si>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</si>
  <si>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</si>
  <si>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</si>
  <si>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</si>
  <si>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</si>
  <si>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</si>
  <si>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</si>
  <si>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</si>
  <si>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</si>
  <si>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</si>
  <si>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</si>
  <si>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</si>
  <si>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</si>
  <si>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</si>
  <si>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</si>
  <si>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</si>
  <si>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</si>
  <si>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</si>
  <si>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</si>
  <si>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</si>
  <si>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</si>
  <si>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</si>
  <si>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</si>
  <si>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</si>
  <si>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</si>
  <si>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</si>
  <si>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</si>
  <si>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</si>
  <si>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</si>
  <si>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</si>
  <si>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</si>
  <si>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</si>
  <si>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</si>
  <si>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</si>
  <si>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</si>
  <si>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</si>
  <si>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</si>
  <si>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</si>
  <si>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</si>
  <si>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</si>
  <si>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</si>
  <si>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</si>
  <si>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</si>
  <si>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</si>
  <si>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</si>
  <si>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</si>
  <si>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</si>
  <si>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</si>
  <si>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</si>
  <si>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</si>
  <si>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</si>
  <si>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</si>
  <si>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</si>
  <si>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</si>
  <si>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</si>
  <si>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</si>
  <si>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</si>
  <si>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</si>
  <si>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</si>
  <si>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</si>
  <si>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</si>
  <si>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</si>
  <si>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</si>
  <si>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</si>
  <si>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</si>
  <si>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</si>
  <si>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</si>
  <si>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</si>
  <si>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</si>
  <si>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</si>
  <si>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</si>
  <si>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</si>
  <si>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</si>
  <si>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</si>
  <si>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</si>
  <si>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</si>
  <si>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</si>
  <si>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</si>
  <si>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</si>
  <si>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</si>
  <si>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</si>
  <si>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</si>
  <si>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</si>
  <si>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</si>
  <si>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</si>
  <si>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</si>
  <si>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</si>
  <si>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</si>
  <si>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</si>
  <si>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</si>
  <si>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</si>
  <si>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</si>
  <si>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</si>
  <si>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</si>
  <si>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</si>
  <si>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</si>
  <si>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</si>
  <si>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</si>
  <si>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</si>
  <si>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</si>
  <si>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</si>
  <si>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</si>
  <si>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</si>
  <si>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</si>
  <si>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</si>
  <si>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</si>
  <si>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</si>
  <si>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</si>
  <si>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</si>
  <si>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</si>
  <si>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</si>
  <si>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</si>
  <si>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</si>
  <si>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</si>
  <si>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</si>
  <si>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</si>
  <si>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</si>
  <si>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</si>
  <si>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</si>
  <si>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</si>
  <si>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</si>
  <si>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</si>
  <si>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</si>
  <si>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</si>
  <si>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</si>
  <si>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</si>
  <si>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</si>
  <si>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</si>
  <si>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</si>
  <si>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</si>
  <si>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</si>
  <si>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</si>
  <si>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</si>
  <si>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</si>
  <si>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</si>
  <si>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</si>
  <si>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</si>
  <si>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</si>
  <si>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</si>
  <si>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</si>
  <si>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</si>
  <si>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</si>
  <si>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</si>
  <si>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</si>
  <si>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</si>
  <si>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</si>
  <si>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</si>
  <si>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</si>
  <si>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</si>
  <si>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</si>
  <si>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</si>
  <si>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</si>
  <si>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</si>
  <si>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</si>
  <si>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</si>
  <si>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</si>
  <si>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</si>
  <si>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</si>
  <si>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</si>
  <si>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</si>
  <si>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</si>
  <si>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</si>
  <si>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</si>
  <si>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</si>
  <si>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</si>
  <si>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</si>
  <si>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</si>
  <si>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</si>
  <si>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</si>
  <si>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</si>
  <si>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</si>
  <si>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</si>
  <si>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</si>
  <si>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</si>
  <si>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</si>
  <si>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</si>
  <si>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</si>
  <si>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</si>
  <si>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</si>
  <si>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</si>
  <si>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</si>
  <si>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</si>
  <si>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</si>
  <si>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</si>
  <si>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</si>
  <si>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</si>
  <si>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</si>
  <si>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</si>
  <si>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</si>
  <si>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</si>
  <si>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</si>
  <si>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</si>
  <si>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</si>
  <si>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</si>
  <si>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</si>
  <si>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</si>
  <si>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</si>
  <si>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</si>
  <si>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</si>
  <si>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</si>
  <si>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</si>
  <si>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</si>
  <si>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</si>
  <si>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</si>
  <si>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</si>
  <si>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</si>
  <si>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</si>
  <si>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</si>
  <si>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</si>
  <si>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</si>
  <si>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</si>
  <si>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</si>
  <si>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</si>
  <si>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</si>
  <si>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</si>
  <si>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</si>
  <si>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</si>
  <si>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</si>
  <si>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</si>
  <si>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</si>
  <si>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</si>
  <si>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</si>
  <si>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</si>
  <si>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</si>
  <si>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</si>
  <si>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</si>
  <si>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</si>
  <si>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</si>
  <si>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</si>
  <si>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</si>
  <si>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</si>
  <si>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</si>
  <si>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</si>
  <si>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</si>
  <si>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</si>
  <si>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</si>
  <si>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</si>
  <si>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</si>
  <si>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</si>
  <si>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</si>
  <si>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</si>
  <si>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</si>
  <si>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</si>
  <si>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</si>
  <si>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</si>
  <si>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</si>
  <si>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</si>
  <si>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</si>
  <si>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</si>
  <si>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</si>
  <si>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</si>
  <si>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</si>
  <si>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</si>
  <si>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</si>
  <si>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</si>
  <si>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</si>
  <si>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</si>
  <si>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</si>
  <si>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</si>
  <si>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</si>
  <si>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</si>
  <si>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</si>
  <si>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</si>
  <si>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</si>
  <si>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</si>
  <si>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</si>
  <si>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</si>
  <si>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</si>
  <si>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</si>
  <si>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</si>
  <si>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</si>
  <si>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</si>
  <si>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</si>
  <si>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</si>
  <si>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</si>
  <si>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</si>
  <si>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</si>
  <si>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</si>
  <si>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</si>
  <si>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</si>
  <si>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</si>
  <si>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</si>
  <si>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</si>
  <si>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</si>
  <si>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</si>
  <si>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</si>
  <si>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</si>
  <si>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</si>
  <si>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</si>
  <si>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</si>
  <si>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</si>
  <si>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</si>
  <si>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</si>
  <si>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</si>
  <si>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</si>
  <si>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</si>
  <si>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</si>
  <si>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</si>
  <si>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</si>
  <si>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</si>
  <si>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</si>
  <si>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</si>
  <si>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</si>
  <si>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</si>
  <si>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</si>
  <si>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</si>
  <si>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</si>
  <si>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</si>
  <si>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</si>
  <si>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</si>
  <si>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</si>
  <si>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</si>
  <si>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</si>
  <si>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</si>
  <si>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</si>
  <si>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</si>
  <si>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</si>
  <si>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</si>
  <si>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</si>
  <si>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</si>
  <si>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</si>
  <si>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</si>
  <si>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</si>
  <si>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</si>
  <si>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</si>
  <si>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</si>
  <si>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</si>
  <si>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</si>
  <si>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</si>
  <si>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</si>
  <si>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</si>
  <si>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</si>
  <si>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</si>
  <si>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</si>
  <si>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</si>
  <si>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</si>
  <si>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</si>
  <si>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</si>
  <si>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</si>
  <si>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</si>
  <si>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</si>
  <si>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</si>
  <si>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</si>
  <si>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</si>
  <si>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</si>
  <si>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</si>
  <si>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</si>
  <si>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</si>
  <si>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</si>
  <si>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</si>
  <si>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</si>
  <si>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</si>
  <si>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</si>
  <si>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</si>
  <si>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</si>
  <si>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</si>
  <si>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</si>
  <si>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</si>
  <si>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</si>
  <si>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</si>
  <si>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</si>
  <si>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</si>
  <si>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</si>
  <si>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</si>
  <si>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</si>
  <si>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</si>
  <si>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</si>
  <si>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</si>
  <si>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</si>
  <si>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</si>
  <si>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</si>
  <si>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</si>
  <si>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</si>
  <si>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</si>
  <si>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</si>
  <si>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</si>
  <si>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</si>
  <si>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</si>
  <si>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</si>
  <si>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</si>
  <si>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</si>
  <si>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</si>
  <si>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</si>
  <si>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</si>
  <si>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</si>
  <si>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</si>
  <si>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</si>
  <si>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</si>
  <si>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</si>
  <si>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</si>
  <si>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</si>
  <si>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</si>
  <si>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</si>
  <si>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</si>
  <si>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</si>
  <si>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</si>
  <si>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</si>
  <si>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</si>
  <si>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</si>
  <si>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</si>
  <si>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</si>
  <si>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</si>
  <si>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</si>
  <si>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</si>
  <si>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</si>
  <si>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</si>
  <si>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</si>
  <si>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</si>
  <si>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</si>
  <si>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</si>
  <si>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</si>
  <si>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</si>
  <si>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</si>
  <si>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</si>
  <si>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</si>
  <si>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</si>
  <si>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</si>
  <si>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</si>
  <si>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</si>
  <si>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</si>
  <si>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</si>
  <si>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</si>
  <si>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</si>
  <si>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</si>
  <si>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</si>
  <si>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</si>
  <si>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</si>
  <si>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</si>
  <si>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</si>
  <si>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</si>
  <si>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</si>
  <si>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</si>
  <si>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</si>
  <si>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</si>
  <si>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</si>
  <si>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</si>
  <si>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</si>
  <si>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</si>
  <si>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</si>
  <si>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</si>
  <si>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</si>
  <si>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</si>
  <si>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</si>
  <si>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</si>
  <si>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</si>
  <si>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</si>
  <si>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</si>
  <si>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</si>
  <si>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</si>
  <si>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</si>
  <si>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</si>
  <si>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</si>
  <si>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</si>
  <si>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</si>
  <si>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</si>
  <si>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</si>
  <si>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</si>
  <si>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</si>
  <si>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</si>
  <si>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</si>
  <si>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</si>
  <si>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</si>
  <si>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</si>
  <si>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</si>
  <si>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</si>
  <si>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</si>
  <si>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</si>
  <si>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</si>
  <si>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</si>
  <si>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</si>
  <si>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</si>
  <si>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</si>
  <si>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</si>
  <si>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</si>
  <si>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</si>
  <si>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</si>
  <si>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</si>
  <si>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</si>
  <si>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</si>
  <si>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</si>
  <si>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</si>
  <si>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</si>
  <si>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</si>
  <si>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</si>
  <si>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</si>
  <si>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</si>
  <si>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</si>
  <si>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</si>
  <si>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</si>
  <si>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</si>
  <si>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</si>
  <si>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</si>
  <si>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</si>
  <si>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</si>
  <si>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</si>
  <si>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</si>
  <si>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</si>
  <si>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</si>
  <si>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</si>
  <si>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</si>
  <si>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</si>
  <si>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</si>
  <si>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</si>
  <si>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</si>
  <si>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</si>
  <si>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</si>
  <si>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</si>
  <si>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</si>
  <si>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</si>
  <si>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</si>
  <si>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</si>
  <si>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</si>
  <si>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</si>
  <si>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</si>
  <si>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</si>
  <si>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</si>
  <si>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</si>
  <si>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</si>
  <si>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</si>
  <si>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</si>
  <si>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</si>
  <si>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</si>
  <si>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</si>
  <si>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</si>
  <si>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</si>
  <si>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</si>
  <si>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</si>
  <si>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</si>
  <si>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</si>
  <si>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</si>
  <si>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</si>
  <si>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</si>
  <si>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</si>
  <si>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</si>
  <si>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</si>
  <si>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</si>
  <si>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</si>
  <si>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</si>
  <si>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</si>
  <si>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</si>
  <si>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</si>
  <si>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</si>
  <si>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</si>
  <si>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</si>
  <si>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</si>
  <si>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</si>
  <si>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</si>
  <si>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</si>
  <si>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</si>
  <si>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</si>
  <si>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</si>
  <si>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</si>
  <si>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</si>
  <si>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</si>
  <si>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</si>
  <si>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</si>
  <si>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</si>
  <si>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</si>
  <si>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</si>
  <si>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</si>
  <si>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</si>
  <si>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</si>
  <si>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</si>
  <si>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</si>
  <si>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</si>
  <si>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</si>
  <si>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</si>
  <si>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</si>
  <si>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</si>
  <si>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</si>
  <si>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</si>
  <si>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</si>
  <si>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</si>
  <si>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</si>
  <si>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</si>
  <si>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</si>
  <si>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</si>
  <si>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</si>
  <si>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</si>
  <si>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</si>
  <si>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</si>
  <si>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</si>
  <si>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</si>
  <si>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</si>
  <si>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</si>
  <si>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</si>
  <si>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</si>
  <si>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</si>
  <si>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</si>
  <si>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</si>
  <si>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</si>
  <si>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</si>
  <si>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</si>
  <si>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</si>
  <si>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</si>
  <si>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</si>
  <si>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</si>
  <si>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</si>
  <si>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</si>
  <si>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</si>
  <si>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</si>
  <si>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</si>
  <si>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</si>
  <si>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</si>
  <si>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</si>
  <si>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</si>
  <si>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</si>
  <si>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</si>
  <si>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</si>
  <si>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</si>
  <si>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</si>
  <si>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</si>
  <si>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</si>
  <si>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</si>
  <si>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</si>
  <si>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</si>
  <si>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</si>
  <si>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</si>
  <si>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</si>
  <si>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</si>
  <si>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</si>
  <si>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</si>
  <si>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</si>
  <si>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</si>
  <si>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</si>
  <si>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</si>
  <si>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</si>
  <si>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</si>
  <si>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</si>
  <si>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</si>
  <si>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</si>
  <si>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</si>
  <si>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</si>
  <si>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</si>
  <si>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</si>
  <si>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</si>
  <si>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</si>
  <si>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</si>
  <si>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</si>
  <si>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</si>
  <si>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</si>
  <si>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</si>
  <si>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</si>
  <si>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</si>
  <si>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</si>
  <si>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</si>
  <si>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</si>
  <si>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</si>
  <si>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</si>
  <si>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</si>
  <si>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</si>
  <si>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</si>
  <si>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</si>
  <si>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</si>
  <si>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</si>
  <si>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</si>
  <si>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</si>
  <si>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</si>
  <si>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</si>
  <si>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</si>
  <si>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</si>
  <si>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</si>
  <si>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</si>
  <si>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</si>
  <si>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</si>
  <si>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</si>
  <si>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</si>
  <si>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</si>
  <si>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</si>
  <si>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</si>
  <si>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</si>
  <si>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</si>
  <si>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</si>
  <si>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</si>
  <si>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</si>
  <si>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</si>
  <si>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</si>
  <si>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</si>
  <si>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</si>
  <si>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</si>
  <si>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</si>
  <si>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</si>
  <si>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</si>
  <si>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</si>
  <si>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</si>
  <si>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</si>
  <si>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</si>
  <si>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</si>
  <si>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</si>
  <si>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</si>
  <si>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</si>
  <si>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</si>
  <si>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</si>
  <si>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</si>
  <si>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</si>
  <si>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</si>
  <si>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</si>
  <si>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</si>
  <si>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</si>
  <si>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</si>
  <si>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</si>
  <si>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</si>
  <si>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</si>
  <si>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</si>
  <si>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</si>
  <si>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</si>
  <si>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</si>
  <si>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</si>
  <si>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</si>
  <si>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</si>
  <si>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</si>
  <si>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</si>
  <si>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</si>
  <si>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</si>
  <si>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</si>
  <si>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</si>
  <si>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</si>
  <si>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</si>
  <si>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</si>
  <si>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</si>
  <si>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</si>
  <si>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</si>
  <si>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</si>
  <si>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</si>
  <si>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</si>
  <si>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</si>
  <si>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</si>
  <si>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</si>
  <si>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</si>
  <si>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</si>
  <si>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</si>
  <si>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</si>
  <si>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</si>
  <si>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</si>
  <si>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</si>
  <si>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</si>
  <si>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</si>
  <si>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</si>
  <si>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</si>
  <si>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</si>
  <si>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</si>
  <si>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</si>
  <si>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</si>
  <si>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</si>
  <si>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</si>
  <si>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</si>
  <si>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</si>
  <si>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</si>
  <si>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</si>
  <si>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</si>
  <si>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</si>
  <si>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</si>
  <si>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</si>
  <si>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</si>
  <si>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</si>
  <si>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</si>
  <si>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</si>
  <si>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</si>
  <si>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</si>
  <si>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</si>
  <si>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</si>
  <si>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</si>
  <si>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</si>
  <si>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</si>
  <si>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</si>
  <si>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</si>
  <si>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</si>
  <si>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</si>
  <si>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</si>
  <si>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</si>
  <si>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</si>
  <si>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</si>
  <si>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</si>
  <si>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</si>
  <si>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</si>
  <si>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</si>
  <si>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</si>
  <si>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</si>
  <si>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</si>
  <si>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</si>
  <si>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</si>
  <si>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</si>
  <si>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</si>
  <si>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</si>
  <si>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</si>
  <si>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</si>
  <si>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</si>
  <si>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</si>
  <si>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</si>
  <si>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</si>
  <si>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</si>
  <si>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</si>
  <si>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</si>
  <si>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</si>
  <si>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</si>
  <si>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</si>
  <si>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</si>
  <si>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</si>
  <si>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</si>
  <si>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</si>
  <si>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</si>
  <si>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</si>
  <si>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</si>
  <si>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</si>
  <si>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</si>
  <si>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</si>
  <si>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</si>
  <si>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</si>
  <si>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</si>
  <si>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</si>
  <si>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</si>
  <si>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</si>
  <si>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</si>
  <si>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</si>
  <si>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</si>
  <si>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</si>
  <si>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</si>
  <si>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</si>
  <si>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</si>
  <si>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</si>
  <si>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</si>
  <si>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</si>
  <si>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</si>
  <si>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</si>
  <si>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</si>
  <si>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</si>
  <si>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</si>
  <si>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</si>
  <si>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</si>
  <si>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</si>
  <si>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</si>
  <si>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</si>
  <si>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</si>
  <si>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</si>
  <si>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</si>
  <si>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</si>
  <si>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</si>
  <si>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</si>
  <si>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</si>
  <si>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</si>
  <si>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</si>
  <si>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</si>
  <si>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</si>
  <si>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</si>
  <si>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</si>
  <si>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</si>
  <si>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</si>
  <si>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</si>
  <si>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</si>
  <si>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</si>
  <si>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</si>
  <si>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</si>
  <si>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</si>
  <si>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</si>
  <si>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</si>
  <si>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</si>
  <si>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</si>
  <si>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</si>
  <si>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</si>
  <si>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</si>
  <si>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</si>
  <si>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</si>
  <si>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</si>
  <si>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</si>
  <si>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</si>
  <si>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</si>
  <si>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</si>
  <si>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</si>
  <si>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</si>
  <si>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</si>
  <si>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</si>
  <si>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</si>
  <si>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</si>
  <si>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</si>
  <si>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</si>
  <si>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</si>
  <si>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</si>
  <si>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</si>
  <si>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</si>
  <si>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</si>
  <si>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</si>
  <si>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</si>
  <si>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</si>
  <si>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</si>
  <si>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</si>
  <si>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</si>
  <si>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</si>
  <si>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</si>
  <si>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</si>
  <si>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</si>
  <si>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</si>
  <si>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</si>
  <si>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</si>
  <si>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</si>
  <si>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</si>
  <si>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</si>
  <si>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</si>
  <si>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</si>
  <si>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</si>
  <si>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</si>
  <si>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</si>
  <si>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</si>
  <si>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</si>
  <si>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</si>
  <si>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</si>
  <si>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</si>
  <si>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</si>
  <si>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</si>
  <si>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</si>
  <si>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</si>
  <si>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</si>
  <si>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</si>
  <si>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</si>
  <si>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</si>
  <si>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</si>
  <si>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</si>
  <si>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</si>
  <si>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</si>
  <si>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</si>
  <si>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</si>
  <si>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</si>
  <si>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</si>
  <si>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</si>
  <si>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</si>
  <si>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</si>
  <si>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</si>
  <si>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</si>
  <si>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</si>
  <si>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</si>
  <si>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</si>
  <si>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</si>
  <si>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</si>
  <si>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</si>
  <si>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</si>
  <si>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</si>
  <si>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</si>
  <si>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</si>
  <si>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</si>
  <si>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</si>
  <si>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</si>
  <si>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</si>
  <si>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</si>
  <si>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</si>
  <si>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</si>
  <si>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</si>
  <si>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</si>
  <si>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</si>
  <si>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</si>
  <si>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</si>
  <si>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</si>
  <si>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</si>
  <si>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</si>
  <si>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</si>
  <si>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</si>
  <si>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</si>
  <si>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</si>
  <si>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</si>
  <si>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</si>
  <si>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</si>
  <si>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</si>
  <si>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</si>
  <si>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</si>
  <si>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</si>
  <si>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</si>
  <si>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</si>
  <si>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</si>
  <si>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</si>
  <si>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</si>
  <si>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</si>
  <si>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</si>
  <si>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</si>
  <si>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</si>
  <si>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</si>
  <si>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</si>
  <si>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</si>
  <si>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</si>
  <si>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</si>
  <si>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</si>
  <si>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</si>
  <si>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</si>
  <si>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</si>
  <si>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</si>
  <si>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</si>
  <si>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</si>
  <si>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</si>
  <si>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</si>
  <si>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</si>
  <si>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</si>
  <si>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</si>
  <si>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</si>
  <si>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</si>
  <si>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</si>
  <si>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</si>
  <si>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</si>
  <si>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</si>
  <si>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</si>
  <si>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</si>
  <si>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</si>
  <si>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</si>
  <si>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</si>
  <si>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</si>
  <si>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</si>
  <si>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</si>
  <si>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</si>
  <si>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</si>
  <si>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</si>
  <si>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</si>
  <si>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</si>
  <si>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</si>
  <si>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</si>
  <si>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</si>
  <si>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</si>
  <si>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</si>
  <si>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</si>
  <si>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</si>
  <si>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</si>
  <si>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</si>
  <si>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</si>
  <si>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</si>
  <si>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</si>
  <si>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</si>
  <si>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</si>
  <si>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</si>
  <si>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</si>
  <si>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</si>
  <si>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</si>
  <si>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</si>
  <si>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</si>
  <si>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</si>
  <si>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</si>
  <si>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</si>
  <si>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</si>
  <si>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</si>
  <si>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</si>
  <si>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</si>
  <si>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</si>
  <si>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</si>
  <si>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</si>
  <si>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</si>
  <si>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</si>
  <si>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</si>
  <si>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</si>
  <si>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</si>
  <si>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</si>
  <si>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</si>
  <si>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</si>
  <si>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</si>
  <si>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</si>
  <si>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</si>
  <si>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</si>
  <si>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</si>
  <si>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</si>
  <si>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</si>
  <si>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</si>
  <si>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</si>
  <si>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</si>
  <si>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</si>
  <si>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</si>
  <si>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</si>
  <si>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</si>
  <si>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</si>
  <si>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</si>
  <si>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</si>
  <si>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</si>
  <si>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</si>
  <si>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</si>
  <si>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</si>
  <si>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</si>
  <si>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</si>
  <si>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</si>
  <si>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</si>
  <si>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</si>
  <si>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</si>
  <si>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</si>
  <si>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</si>
  <si>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</si>
  <si>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</si>
  <si>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</si>
  <si>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</si>
  <si>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</si>
  <si>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</si>
  <si>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</si>
  <si>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</si>
  <si>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</si>
  <si>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</si>
  <si>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</si>
  <si>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</si>
  <si>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</si>
  <si>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</si>
  <si>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</si>
  <si>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</si>
  <si>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</si>
  <si>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</si>
  <si>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</si>
  <si>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</si>
  <si>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</si>
  <si>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</si>
  <si>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</si>
  <si>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</si>
  <si>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</si>
  <si>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</si>
  <si>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</si>
  <si>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</si>
  <si>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</si>
  <si>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</si>
  <si>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</si>
  <si>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</si>
  <si>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</si>
  <si>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</si>
  <si>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</si>
  <si>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</si>
  <si>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</si>
  <si>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</si>
  <si>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</si>
  <si>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</si>
  <si>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</si>
  <si>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</si>
  <si>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</si>
  <si>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</si>
  <si>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</si>
  <si>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</si>
  <si>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</si>
  <si>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</si>
  <si>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</si>
  <si>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</si>
  <si>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</si>
  <si>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</si>
  <si>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</si>
  <si>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</si>
  <si>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</si>
  <si>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</si>
  <si>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</si>
  <si>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</si>
  <si>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</si>
  <si>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</si>
  <si>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</si>
  <si>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</si>
  <si>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</si>
  <si>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</si>
  <si>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</si>
  <si>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</si>
  <si>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</si>
  <si>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</si>
  <si>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</si>
  <si>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</si>
  <si>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</si>
  <si>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</si>
  <si>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</si>
  <si>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</si>
  <si>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</si>
  <si>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</si>
  <si>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</si>
  <si>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</si>
  <si>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</si>
  <si>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</si>
  <si>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</si>
  <si>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</si>
  <si>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</si>
  <si>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</si>
  <si>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</si>
  <si>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</si>
  <si>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</si>
  <si>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</si>
  <si>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</si>
  <si>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</si>
  <si>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</si>
  <si>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</si>
  <si>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</si>
  <si>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</si>
  <si>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</si>
  <si>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</si>
  <si>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</si>
  <si>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</si>
  <si>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</si>
  <si>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</si>
  <si>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</si>
  <si>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</si>
  <si>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</si>
  <si>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</si>
  <si>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</si>
  <si>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</si>
  <si>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</si>
  <si>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</si>
  <si>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</si>
  <si>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</si>
  <si>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</si>
  <si>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</si>
  <si>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</si>
  <si>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</si>
  <si>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</si>
  <si>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</si>
  <si>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</si>
  <si>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</si>
  <si>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</si>
  <si>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</si>
  <si>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</si>
  <si>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</si>
  <si>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</si>
  <si>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</si>
  <si>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</si>
  <si>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</si>
  <si>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</si>
  <si>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</si>
  <si>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</si>
  <si>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</si>
  <si>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</si>
  <si>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</si>
  <si>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</si>
  <si>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</si>
  <si>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</si>
  <si>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</si>
  <si>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</si>
  <si>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</si>
  <si>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</si>
  <si>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</si>
  <si>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</si>
  <si>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</si>
  <si>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</si>
  <si>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</si>
  <si>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</si>
  <si>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</si>
  <si>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</si>
  <si>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</si>
  <si>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</si>
  <si>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</si>
  <si>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</si>
  <si>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</si>
  <si>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</si>
  <si>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</si>
  <si>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</si>
  <si>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</si>
  <si>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</si>
  <si>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</si>
  <si>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</si>
  <si>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</si>
  <si>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</si>
  <si>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</si>
  <si>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</si>
  <si>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</si>
  <si>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</si>
  <si>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</si>
  <si>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</si>
  <si>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</si>
  <si>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</si>
  <si>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</si>
  <si>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</si>
  <si>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</si>
  <si>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</si>
  <si>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</si>
  <si>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</si>
  <si>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</si>
  <si>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</si>
  <si>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</si>
  <si>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</si>
  <si>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</si>
  <si>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</si>
  <si>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</si>
  <si>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</si>
  <si>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</si>
  <si>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</si>
  <si>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</si>
  <si>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</si>
  <si>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</si>
  <si>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</si>
  <si>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</si>
  <si>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</si>
  <si>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</si>
  <si>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</si>
  <si>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</si>
  <si>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</si>
  <si>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</si>
  <si>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</si>
  <si>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</si>
  <si>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</si>
  <si>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</si>
  <si>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</si>
  <si>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</si>
  <si>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</si>
  <si>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</si>
  <si>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</si>
  <si>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</si>
  <si>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</si>
  <si>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</si>
  <si>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</si>
  <si>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</si>
  <si>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</si>
  <si>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</si>
  <si>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</si>
  <si>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</si>
  <si>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</si>
  <si>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</si>
  <si>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</si>
  <si>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</si>
  <si>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</si>
  <si>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</si>
  <si>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</si>
  <si>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</si>
  <si>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</si>
  <si>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</si>
  <si>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</si>
  <si>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</si>
  <si>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</si>
  <si>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</si>
  <si>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</si>
  <si>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</si>
  <si>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</si>
  <si>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</si>
  <si>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</si>
  <si>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</si>
  <si>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</si>
  <si>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</si>
  <si>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</si>
  <si>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</si>
  <si>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</si>
  <si>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</si>
  <si>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</si>
  <si>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</si>
  <si>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</si>
  <si>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</si>
  <si>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</si>
  <si>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</si>
  <si>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</si>
  <si>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</si>
  <si>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</si>
  <si>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</si>
  <si>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</si>
  <si>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</si>
  <si>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</si>
  <si>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</si>
  <si>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</si>
  <si>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</si>
  <si>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</si>
  <si>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</si>
  <si>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</si>
  <si>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</si>
  <si>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</si>
  <si>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</si>
  <si>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</si>
  <si>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</si>
  <si>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</si>
  <si>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</si>
  <si>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</si>
  <si>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</si>
  <si>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</si>
  <si>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</si>
  <si>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</si>
  <si>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</si>
  <si>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</si>
  <si>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</si>
  <si>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</si>
  <si>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</si>
  <si>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</si>
  <si>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</si>
  <si>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</si>
  <si>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</si>
  <si>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</si>
  <si>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</si>
  <si>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</si>
  <si>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</si>
  <si>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</si>
  <si>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</si>
  <si>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</si>
  <si>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</si>
  <si>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</si>
  <si>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</si>
  <si>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</si>
  <si>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</si>
  <si>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</si>
  <si>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</si>
  <si>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</si>
  <si>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</si>
  <si>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</si>
  <si>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</si>
  <si>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</si>
  <si>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</si>
  <si>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</si>
  <si>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</si>
  <si>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</si>
  <si>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</si>
  <si>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</si>
  <si>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</si>
  <si>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</si>
  <si>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</si>
  <si>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</si>
  <si>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</si>
  <si>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</si>
  <si>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</si>
  <si>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</si>
  <si>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</si>
  <si>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</si>
  <si>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</si>
  <si>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</si>
  <si>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</si>
  <si>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</si>
  <si>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</si>
  <si>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</si>
  <si>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</si>
  <si>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</si>
  <si>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</si>
  <si>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</si>
  <si>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</si>
  <si>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</si>
  <si>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</si>
  <si>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</si>
  <si>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</si>
  <si>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</si>
  <si>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</si>
  <si>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</si>
  <si>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</si>
  <si>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</si>
  <si>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</si>
  <si>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</si>
  <si>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</si>
  <si>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</si>
  <si>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</si>
  <si>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</si>
  <si>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</si>
  <si>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</si>
  <si>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</si>
  <si>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</si>
  <si>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</si>
  <si>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</si>
  <si>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</si>
  <si>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</si>
  <si>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</si>
  <si>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</si>
  <si>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</si>
  <si>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</si>
  <si>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</si>
  <si>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</si>
  <si>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</si>
  <si>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</si>
  <si>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</si>
  <si>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</si>
  <si>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</si>
  <si>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</si>
  <si>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</si>
  <si>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</si>
  <si>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</si>
  <si>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</si>
  <si>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</si>
  <si>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</si>
  <si>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</si>
  <si>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</si>
  <si>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</si>
  <si>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</si>
  <si>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</si>
  <si>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</si>
  <si>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</si>
  <si>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</si>
  <si>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</si>
  <si>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</si>
  <si>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</si>
  <si>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</si>
  <si>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</si>
  <si>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</si>
  <si>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</si>
  <si>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</si>
  <si>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</si>
  <si>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</si>
  <si>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</si>
  <si>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</si>
  <si>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</si>
  <si>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</si>
  <si>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</si>
  <si>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</si>
  <si>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</si>
  <si>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</si>
  <si>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</si>
  <si>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</si>
  <si>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</si>
  <si>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</si>
  <si>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</si>
  <si>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</si>
  <si>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</si>
  <si>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</si>
  <si>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</si>
  <si>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</si>
  <si>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</si>
  <si>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</si>
  <si>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</si>
  <si>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</si>
  <si>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</si>
  <si>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</si>
  <si>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</si>
  <si>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</si>
  <si>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</si>
  <si>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</si>
  <si>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</si>
  <si>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</si>
  <si>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</si>
  <si>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</si>
  <si>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</si>
  <si>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</si>
  <si>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</si>
  <si>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</si>
  <si>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</si>
  <si>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</si>
  <si>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</si>
  <si>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</si>
  <si>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</si>
  <si>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</si>
  <si>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</si>
  <si>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</si>
  <si>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</si>
  <si>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</si>
  <si>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</si>
  <si>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</si>
  <si>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</si>
  <si>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</si>
  <si>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</si>
  <si>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</si>
  <si>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</si>
  <si>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</si>
  <si>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</si>
  <si>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</si>
  <si>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</si>
  <si>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</si>
  <si>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</si>
  <si>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</si>
  <si>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</si>
  <si>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</si>
  <si>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</si>
  <si>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</si>
  <si>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</si>
  <si>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</si>
  <si>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</si>
  <si>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</si>
  <si>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</si>
  <si>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</si>
  <si>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</si>
  <si>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</si>
  <si>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</si>
  <si>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</si>
  <si>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</si>
  <si>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</si>
  <si>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</si>
  <si>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</si>
  <si>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</si>
  <si>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</si>
  <si>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</si>
  <si>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</si>
  <si>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</si>
  <si>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</si>
  <si>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</si>
  <si>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</si>
  <si>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</si>
  <si>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</si>
  <si>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</si>
  <si>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</si>
  <si>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</si>
  <si>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</si>
  <si>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</si>
  <si>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</si>
  <si>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</si>
  <si>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</si>
  <si>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</si>
  <si>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</si>
  <si>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</si>
  <si>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</si>
  <si>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</si>
  <si>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</si>
  <si>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</si>
  <si>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</si>
  <si>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</si>
  <si>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</si>
  <si>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</si>
  <si>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</si>
  <si>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</si>
  <si>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</si>
  <si>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</si>
  <si>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</si>
  <si>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</si>
  <si>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</si>
  <si>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</si>
  <si>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</si>
  <si>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</si>
  <si>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</si>
  <si>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</si>
  <si>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</si>
  <si>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</si>
  <si>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</si>
  <si>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</si>
  <si>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</si>
  <si>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</si>
  <si>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</si>
  <si>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</si>
  <si>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</si>
  <si>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</si>
  <si>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</si>
  <si>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</si>
  <si>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</si>
  <si>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</si>
  <si>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</si>
  <si>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</si>
  <si>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</si>
  <si>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</si>
  <si>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</si>
  <si>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</si>
  <si>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</si>
  <si>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</si>
  <si>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</si>
  <si>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</si>
  <si>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</si>
  <si>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</si>
  <si>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</si>
  <si>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</si>
  <si>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</si>
  <si>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</si>
  <si>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</si>
  <si>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</si>
  <si>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</si>
  <si>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</si>
  <si>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</si>
  <si>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</si>
  <si>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</si>
  <si>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</si>
  <si>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</si>
  <si>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</si>
  <si>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</si>
  <si>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</si>
  <si>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</si>
  <si>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</si>
  <si>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</si>
  <si>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</si>
  <si>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</si>
  <si>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</si>
  <si>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</si>
  <si>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</si>
  <si>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</si>
  <si>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</si>
  <si>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</si>
  <si>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</si>
  <si>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</si>
  <si>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</si>
  <si>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</si>
  <si>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</si>
  <si>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</si>
  <si>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</si>
  <si>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</si>
  <si>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</si>
  <si>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</si>
  <si>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</si>
  <si>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</si>
  <si>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</si>
  <si>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</si>
  <si>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</si>
  <si>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</si>
  <si>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</si>
  <si>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</si>
  <si>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</si>
  <si>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</si>
  <si>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</si>
  <si>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</si>
  <si>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</si>
  <si>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</si>
  <si>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</si>
  <si>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</si>
  <si>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</si>
  <si>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</si>
  <si>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</si>
  <si>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</si>
  <si>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</si>
  <si>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</si>
  <si>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</si>
  <si>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</si>
  <si>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</si>
  <si>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</si>
  <si>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</si>
  <si>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</si>
  <si>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</si>
  <si>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</si>
  <si>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</si>
  <si>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</si>
  <si>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</si>
  <si>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</si>
  <si>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</si>
  <si>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</si>
  <si>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</si>
  <si>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</si>
  <si>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</si>
  <si>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</si>
  <si>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</si>
  <si>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</si>
  <si>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</si>
  <si>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</si>
  <si>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</si>
  <si>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</si>
  <si>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</si>
  <si>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</si>
  <si>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</si>
  <si>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</si>
  <si>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</si>
  <si>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</si>
  <si>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</si>
  <si>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</si>
  <si>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</si>
  <si>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</si>
  <si>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</si>
  <si>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</si>
  <si>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</si>
  <si>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</si>
  <si>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</si>
  <si>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</si>
  <si>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</si>
  <si>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</si>
  <si>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</si>
  <si>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</si>
  <si>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</si>
  <si>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</si>
  <si>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</si>
  <si>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</si>
  <si>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</si>
  <si>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</si>
  <si>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</si>
  <si>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</si>
  <si>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</si>
  <si>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</si>
  <si>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</si>
  <si>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</si>
  <si>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</si>
  <si>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</si>
  <si>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</si>
  <si>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</si>
  <si>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</si>
  <si>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</si>
  <si>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</si>
  <si>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</si>
  <si>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</si>
  <si>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</si>
  <si>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</si>
  <si>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</si>
  <si>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</si>
  <si>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</si>
  <si>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</si>
  <si>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</si>
  <si>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</si>
  <si>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</si>
  <si>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</si>
  <si>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</si>
  <si>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</si>
  <si>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</si>
  <si>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</si>
  <si>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</si>
  <si>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</si>
  <si>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</si>
  <si>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</si>
  <si>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</si>
  <si>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</si>
  <si>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</si>
  <si>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</si>
  <si>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</si>
  <si>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</si>
  <si>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</si>
  <si>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</si>
  <si>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</si>
  <si>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</si>
  <si>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</si>
  <si>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</si>
  <si>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</si>
  <si>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</si>
  <si>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</si>
  <si>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</si>
  <si>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</si>
  <si>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</si>
  <si>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</si>
  <si>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</si>
  <si>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</si>
  <si>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</si>
  <si>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</si>
  <si>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</si>
  <si>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</si>
  <si>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</si>
  <si>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</si>
  <si>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</si>
  <si>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</si>
  <si>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</si>
  <si>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</si>
  <si>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</si>
  <si>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</si>
  <si>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</si>
  <si>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</si>
  <si>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</si>
  <si>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</si>
  <si>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</si>
  <si>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</si>
  <si>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</si>
  <si>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</si>
  <si>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</si>
  <si>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</si>
  <si>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</si>
  <si>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</si>
  <si>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</si>
  <si>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</si>
  <si>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</si>
  <si>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</si>
  <si>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</si>
  <si>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</si>
  <si>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</si>
  <si>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</si>
  <si>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</si>
  <si>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</si>
  <si>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</si>
  <si>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</si>
  <si>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</si>
  <si>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</si>
  <si>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</si>
  <si>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</si>
  <si>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</si>
  <si>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</si>
  <si>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</si>
  <si>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</si>
  <si>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</si>
  <si>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</si>
  <si>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</si>
  <si>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</si>
  <si>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</si>
  <si>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</si>
  <si>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</si>
  <si>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</si>
  <si>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</si>
  <si>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</si>
  <si>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</si>
  <si>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</si>
  <si>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</si>
  <si>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</si>
  <si>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</si>
  <si>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</si>
  <si>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</si>
  <si>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</si>
  <si>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</si>
  <si>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</si>
  <si>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</si>
  <si>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</si>
  <si>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</si>
  <si>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</si>
  <si>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</si>
  <si>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</si>
  <si>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</si>
  <si>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</si>
  <si>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</si>
  <si>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</si>
  <si>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</si>
  <si>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</si>
  <si>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</si>
  <si>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</si>
  <si>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</si>
  <si>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</si>
  <si>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</si>
  <si>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</si>
  <si>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</si>
  <si>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</si>
  <si>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</si>
  <si>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</si>
  <si>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</si>
  <si>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</si>
  <si>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</si>
  <si>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</si>
  <si>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</si>
  <si>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</si>
  <si>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</si>
  <si>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</si>
  <si>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</si>
  <si>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</si>
  <si>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</si>
  <si>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</si>
  <si>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</si>
  <si>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</si>
  <si>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</si>
  <si>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</si>
  <si>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</si>
  <si>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</si>
  <si>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</si>
  <si>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</si>
  <si>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</si>
  <si>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</si>
  <si>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</si>
  <si>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</si>
  <si>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</si>
  <si>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</si>
  <si>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</si>
  <si>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</si>
  <si>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</si>
  <si>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</si>
  <si>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</si>
  <si>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</si>
  <si>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</si>
  <si>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</si>
  <si>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</si>
  <si>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</si>
  <si>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</si>
  <si>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</si>
  <si>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</si>
  <si>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</si>
  <si>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</si>
  <si>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</si>
  <si>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</si>
  <si>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</si>
  <si>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</si>
  <si>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</si>
  <si>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</si>
  <si>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</si>
  <si>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</si>
  <si>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</si>
  <si>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</si>
  <si>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</si>
  <si>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</si>
  <si>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</si>
  <si>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</si>
  <si>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</si>
  <si>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</si>
  <si>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</si>
  <si>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</si>
  <si>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</si>
  <si>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</si>
  <si>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</si>
  <si>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</si>
  <si>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</si>
  <si>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</si>
  <si>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</si>
  <si>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</si>
  <si>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</si>
  <si>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</si>
  <si>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</si>
  <si>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</si>
  <si>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</si>
  <si>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</si>
  <si>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</si>
  <si>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</si>
  <si>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</si>
  <si>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</si>
  <si>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</si>
  <si>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</si>
  <si>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</si>
  <si>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</si>
  <si>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</si>
  <si>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</si>
  <si>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</si>
  <si>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</si>
  <si>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</si>
  <si>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</si>
  <si>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</si>
  <si>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</si>
  <si>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</si>
  <si>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</si>
  <si>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</si>
  <si>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</si>
  <si>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</si>
  <si>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</si>
  <si>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</si>
  <si>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</si>
  <si>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</si>
  <si>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</si>
  <si>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</si>
  <si>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</si>
  <si>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</si>
  <si>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</si>
  <si>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</si>
  <si>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</si>
  <si>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</si>
  <si>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</si>
  <si>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</si>
  <si>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</si>
  <si>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</si>
  <si>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</si>
  <si>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</si>
  <si>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</si>
  <si>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</si>
  <si>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</si>
  <si>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</si>
  <si>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</si>
  <si>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</si>
  <si>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</si>
  <si>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</si>
  <si>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</si>
  <si>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</si>
  <si>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</si>
  <si>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</si>
  <si>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</si>
  <si>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</si>
  <si>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</si>
  <si>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</si>
  <si>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</si>
  <si>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</si>
  <si>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</si>
  <si>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</si>
  <si>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</si>
  <si>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</si>
  <si>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</si>
  <si>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</si>
  <si>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</si>
  <si>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</si>
  <si>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</si>
  <si>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</si>
  <si>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</si>
  <si>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</si>
  <si>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</si>
  <si>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</si>
  <si>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</si>
  <si>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</si>
  <si>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</si>
  <si>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</si>
  <si>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</si>
  <si>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</si>
  <si>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</si>
  <si>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</si>
  <si>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</si>
  <si>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</si>
  <si>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</si>
  <si>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</si>
  <si>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</si>
  <si>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</si>
  <si>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</si>
  <si>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</si>
  <si>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</si>
  <si>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</si>
  <si>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</si>
  <si>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</si>
  <si>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</si>
  <si>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</si>
  <si>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</si>
  <si>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</si>
  <si>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</si>
  <si>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</si>
  <si>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</si>
  <si>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</si>
  <si>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</si>
  <si>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</si>
  <si>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</si>
  <si>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</si>
  <si>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</si>
  <si>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</si>
  <si>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</si>
  <si>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</si>
  <si>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</si>
  <si>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</si>
  <si>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</si>
  <si>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</si>
  <si>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</si>
  <si>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</si>
  <si>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</si>
  <si>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</si>
  <si>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</si>
  <si>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</si>
  <si>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</si>
  <si>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</si>
  <si>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</si>
  <si>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</si>
  <si>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</si>
  <si>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</si>
  <si>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</si>
  <si>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</si>
  <si>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</si>
  <si>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</si>
  <si>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</si>
  <si>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</si>
  <si>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</si>
  <si>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</si>
  <si>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</si>
  <si>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</si>
  <si>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</si>
  <si>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</si>
  <si>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</si>
  <si>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</si>
  <si>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</si>
  <si>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</si>
  <si>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</si>
  <si>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</si>
  <si>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</si>
  <si>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</si>
  <si>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</si>
  <si>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</si>
  <si>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</si>
  <si>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</si>
  <si>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</si>
  <si>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</si>
  <si>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</si>
  <si>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</si>
  <si>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</si>
  <si>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</si>
  <si>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</si>
  <si>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</si>
  <si>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</si>
  <si>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</si>
  <si>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</si>
  <si>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</si>
  <si>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</si>
  <si>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</si>
  <si>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</si>
  <si>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</si>
  <si>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</si>
  <si>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</si>
  <si>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</si>
  <si>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</si>
  <si>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</si>
  <si>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</si>
  <si>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</si>
  <si>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</si>
  <si>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</si>
  <si>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</si>
  <si>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</si>
  <si>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</si>
  <si>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</si>
  <si>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</si>
  <si>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</si>
  <si>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</si>
  <si>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</si>
  <si>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</si>
  <si>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</si>
  <si>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</si>
  <si>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</si>
  <si>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</si>
  <si>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</si>
  <si>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</si>
  <si>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</si>
  <si>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</si>
  <si>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</si>
  <si>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</si>
  <si>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</si>
  <si>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</si>
  <si>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</si>
  <si>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</si>
  <si>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</si>
  <si>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</si>
  <si>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</si>
  <si>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</si>
  <si>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</si>
  <si>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</si>
  <si>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</si>
  <si>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</si>
  <si>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</si>
  <si>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</si>
  <si>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</si>
  <si>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</si>
  <si>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</si>
  <si>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</si>
  <si>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</si>
  <si>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</si>
  <si>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</si>
  <si>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</si>
  <si>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</si>
  <si>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</si>
  <si>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</si>
  <si>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</si>
  <si>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</si>
  <si>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</si>
  <si>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</si>
  <si>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</si>
  <si>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</si>
  <si>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</si>
  <si>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</si>
  <si>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</si>
  <si>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</si>
  <si>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</si>
  <si>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</si>
  <si>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</si>
  <si>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</si>
  <si>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</si>
  <si>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</si>
  <si>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</si>
  <si>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</si>
  <si>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</si>
  <si>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</si>
  <si>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</si>
  <si>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</si>
  <si>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</si>
  <si>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</si>
  <si>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</si>
  <si>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</si>
  <si>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</si>
  <si>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</si>
  <si>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</si>
  <si>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</si>
  <si>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</si>
  <si>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</si>
  <si>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</si>
  <si>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</si>
  <si>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</si>
  <si>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</si>
  <si>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</si>
  <si>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</si>
  <si>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</si>
  <si>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</si>
  <si>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</si>
  <si>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</si>
  <si>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</si>
  <si>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</si>
  <si>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</si>
  <si>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</si>
  <si>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</si>
  <si>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</si>
  <si>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</si>
  <si>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</si>
  <si>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</si>
  <si>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</si>
  <si>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</si>
  <si>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</si>
  <si>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</si>
  <si>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</si>
  <si>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</si>
  <si>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</si>
  <si>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</si>
  <si>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</si>
  <si>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</si>
  <si>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</si>
  <si>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</si>
  <si>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</si>
  <si>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</si>
  <si>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</si>
  <si>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</si>
  <si>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</si>
  <si>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</si>
  <si>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</si>
  <si>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</si>
  <si>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</si>
  <si>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</si>
  <si>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</si>
  <si>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</si>
  <si>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</si>
  <si>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</si>
  <si>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</si>
  <si>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</si>
  <si>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</si>
  <si>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</si>
  <si>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</si>
  <si>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</si>
  <si>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</si>
  <si>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</si>
  <si>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</si>
  <si>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</si>
  <si>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</si>
  <si>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</si>
  <si>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</si>
  <si>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</si>
  <si>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</si>
  <si>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</si>
  <si>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</si>
  <si>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</si>
  <si>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</si>
  <si>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</si>
  <si>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</si>
  <si>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</si>
  <si>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</si>
  <si>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</si>
  <si>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</si>
  <si>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</si>
  <si>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</si>
  <si>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</si>
  <si>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</si>
  <si>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</si>
  <si>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</si>
  <si>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</si>
  <si>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</si>
  <si>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</si>
  <si>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</si>
  <si>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</si>
  <si>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</si>
  <si>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</si>
  <si>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</si>
  <si>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</si>
  <si>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</si>
  <si>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</si>
  <si>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</si>
  <si>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</si>
  <si>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</si>
  <si>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</si>
  <si>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</si>
  <si>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</si>
  <si>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</si>
  <si>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</si>
  <si>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</si>
  <si>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</si>
  <si>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</si>
  <si>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</si>
  <si>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</si>
  <si>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</si>
  <si>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</si>
  <si>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</si>
  <si>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</si>
  <si>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</si>
  <si>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</si>
  <si>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</si>
  <si>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</si>
  <si>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</si>
  <si>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</si>
  <si>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</si>
  <si>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</si>
  <si>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</si>
  <si>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</si>
  <si>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</si>
  <si>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</si>
  <si>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</si>
  <si>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</si>
  <si>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</si>
  <si>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</si>
  <si>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</si>
  <si>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</si>
  <si>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</si>
  <si>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</si>
  <si>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</si>
  <si>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</si>
  <si>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</si>
  <si>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</si>
  <si>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</si>
  <si>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</si>
  <si>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</si>
  <si>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</si>
  <si>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</si>
  <si>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</si>
  <si>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</si>
  <si>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</si>
  <si>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</si>
  <si>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</si>
  <si>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</si>
  <si>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</si>
  <si>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</si>
  <si>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</si>
  <si>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</si>
  <si>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</si>
  <si>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</si>
  <si>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</si>
  <si>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</si>
  <si>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</si>
  <si>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</si>
  <si>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</si>
  <si>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</si>
  <si>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</si>
  <si>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</si>
  <si>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</si>
  <si>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</si>
  <si>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</si>
  <si>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</si>
  <si>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</si>
  <si>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</si>
  <si>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</si>
  <si>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</si>
  <si>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</si>
  <si>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</si>
  <si>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</si>
  <si>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</si>
  <si>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</si>
  <si>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</si>
  <si>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</si>
  <si>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</si>
  <si>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</si>
  <si>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</si>
  <si>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</si>
  <si>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</si>
  <si>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</si>
  <si>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</si>
  <si>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</si>
  <si>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</si>
  <si>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</si>
  <si>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</si>
  <si>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</si>
  <si>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</si>
  <si>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</si>
  <si>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</si>
  <si>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</si>
  <si>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</si>
  <si>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</si>
  <si>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</si>
  <si>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</si>
  <si>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</si>
  <si>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</si>
  <si>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</si>
  <si>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</si>
  <si>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</si>
  <si>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</si>
  <si>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</si>
  <si>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</si>
  <si>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</si>
  <si>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</si>
  <si>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</si>
  <si>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</si>
  <si>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</si>
  <si>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</si>
  <si>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</si>
  <si>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</si>
  <si>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</si>
  <si>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</si>
  <si>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</si>
  <si>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</si>
  <si>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</si>
  <si>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</si>
  <si>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</si>
  <si>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</si>
  <si>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</si>
  <si>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</si>
  <si>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</si>
  <si>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</si>
  <si>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</si>
  <si>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</si>
  <si>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</si>
  <si>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</si>
  <si>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</si>
  <si>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</si>
  <si>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</si>
  <si>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</si>
  <si>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</si>
  <si>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</si>
  <si>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</si>
  <si>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</si>
  <si>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</si>
  <si>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</si>
  <si>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</si>
  <si>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</si>
  <si>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</si>
  <si>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</si>
  <si>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</si>
  <si>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</si>
  <si>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</si>
  <si>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</si>
  <si>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</si>
  <si>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</si>
  <si>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</si>
  <si>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</si>
  <si>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</si>
  <si>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</si>
  <si>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</si>
  <si>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</si>
  <si>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</si>
  <si>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</si>
  <si>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</si>
  <si>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</si>
  <si>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</si>
  <si>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</si>
  <si>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</si>
  <si>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</si>
  <si>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</si>
  <si>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</si>
  <si>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</si>
  <si>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</si>
  <si>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</si>
  <si>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</si>
  <si>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</si>
  <si>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</si>
  <si>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</si>
  <si>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</si>
  <si>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</si>
  <si>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</si>
  <si>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</si>
  <si>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</si>
  <si>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</si>
  <si>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</si>
  <si>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</si>
  <si>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</si>
  <si>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</si>
  <si>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</si>
  <si>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</si>
  <si>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</si>
  <si>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</si>
  <si>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</si>
  <si>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</si>
  <si>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</si>
  <si>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</si>
  <si>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</si>
  <si>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</si>
  <si>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</si>
  <si>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</si>
  <si>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</si>
  <si>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</si>
  <si>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</si>
  <si>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</si>
  <si>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</si>
  <si>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</si>
  <si>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</si>
  <si>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</si>
  <si>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</si>
  <si>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</si>
  <si>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</si>
  <si>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</si>
  <si>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</si>
  <si>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</si>
  <si>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</si>
  <si>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</si>
  <si>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</si>
  <si>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</si>
  <si>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</si>
  <si>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</si>
  <si>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</si>
  <si>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</si>
  <si>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</si>
  <si>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</si>
  <si>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</si>
  <si>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</si>
  <si>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</si>
  <si>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</si>
  <si>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</si>
  <si>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</si>
  <si>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</si>
  <si>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</si>
  <si>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</si>
  <si>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</si>
  <si>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</si>
  <si>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</si>
  <si>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</si>
  <si>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</si>
  <si>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</si>
  <si>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</si>
  <si>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</si>
  <si>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</si>
  <si>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</si>
  <si>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</si>
  <si>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</si>
  <si>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</si>
  <si>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</si>
  <si>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</si>
  <si>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</si>
  <si>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</si>
  <si>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</si>
  <si>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</si>
  <si>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</si>
  <si>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</si>
  <si>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</si>
  <si>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</si>
  <si>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</si>
  <si>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</si>
  <si>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</si>
  <si>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</si>
  <si>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</si>
  <si>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</si>
  <si>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</si>
  <si>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</si>
  <si>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</si>
  <si>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</si>
  <si>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</si>
  <si>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</si>
  <si>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</si>
  <si>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</si>
  <si>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</si>
  <si>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</si>
  <si>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</si>
  <si>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</si>
  <si>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</si>
  <si>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</si>
  <si>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</si>
  <si>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</si>
  <si>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</si>
  <si>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</si>
  <si>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</si>
  <si>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</si>
  <si>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</si>
  <si>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</si>
  <si>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</si>
  <si>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</si>
  <si>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</si>
  <si>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</si>
  <si>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</si>
  <si>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</si>
  <si>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</si>
  <si>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</si>
  <si>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</si>
  <si>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</si>
  <si>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</si>
  <si>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</si>
  <si>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</si>
  <si>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</si>
  <si>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</si>
  <si>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</si>
  <si>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</si>
  <si>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</si>
  <si>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</si>
  <si>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</si>
  <si>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</si>
  <si>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</si>
  <si>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</si>
  <si>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</si>
  <si>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</si>
  <si>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</si>
  <si>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</si>
  <si>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</si>
  <si>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</si>
  <si>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</si>
  <si>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</si>
  <si>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</si>
  <si>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</si>
  <si>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</si>
  <si>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</si>
  <si>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</si>
  <si>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</si>
  <si>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</si>
  <si>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</si>
  <si>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</si>
  <si>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</si>
  <si>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</si>
  <si>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</si>
  <si>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</si>
  <si>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</si>
  <si>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</si>
  <si>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</si>
  <si>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</si>
  <si>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</si>
  <si>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</si>
  <si>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</si>
  <si>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</si>
  <si>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</si>
  <si>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</si>
  <si>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</si>
  <si>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</si>
  <si>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</si>
  <si>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</si>
  <si>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</si>
  <si>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</si>
  <si>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</si>
  <si>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</si>
  <si>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</si>
  <si>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</si>
  <si>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</si>
  <si>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</si>
  <si>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</si>
  <si>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</si>
  <si>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</si>
  <si>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</si>
  <si>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</si>
  <si>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</si>
  <si>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</si>
  <si>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</si>
  <si>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</si>
  <si>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</si>
  <si>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</si>
  <si>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</si>
  <si>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</si>
  <si>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</si>
  <si>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</si>
  <si>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</si>
  <si>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</si>
  <si>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</si>
  <si>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</si>
  <si>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</si>
  <si>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</si>
  <si>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</si>
  <si>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</si>
  <si>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</si>
  <si>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</si>
  <si>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</si>
  <si>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</si>
  <si>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</si>
  <si>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</si>
  <si>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</si>
  <si>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</si>
  <si>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</si>
  <si>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</si>
  <si>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</si>
  <si>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</si>
  <si>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</si>
  <si>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</si>
  <si>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</si>
  <si>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</si>
  <si>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</si>
  <si>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</si>
  <si>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</si>
  <si>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</si>
  <si>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</si>
  <si>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</si>
  <si>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</si>
  <si>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</si>
  <si>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</si>
  <si>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</si>
  <si>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</si>
  <si>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</si>
  <si>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</si>
  <si>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</si>
  <si>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</si>
  <si>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</si>
  <si>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</si>
  <si>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</si>
  <si>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</si>
  <si>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</si>
  <si>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</si>
  <si>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</si>
  <si>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</si>
  <si>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</si>
  <si>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</si>
  <si>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</si>
  <si>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</si>
  <si>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</si>
  <si>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</si>
  <si>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</si>
  <si>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</si>
  <si>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</si>
  <si>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</si>
  <si>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</si>
  <si>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</si>
  <si>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</si>
  <si>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</si>
  <si>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</si>
  <si>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</si>
  <si>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</si>
  <si>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</si>
  <si>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</si>
  <si>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</si>
  <si>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</si>
  <si>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</si>
  <si>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</si>
  <si>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</si>
  <si>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</si>
  <si>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</si>
  <si>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</si>
  <si>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</si>
  <si>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</si>
  <si>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</si>
  <si>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</si>
  <si>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</si>
  <si>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</si>
  <si>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</si>
  <si>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</si>
  <si>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</si>
  <si>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</si>
  <si>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</si>
  <si>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</si>
  <si>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</si>
  <si>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</si>
  <si>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</si>
  <si>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</si>
  <si>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</si>
  <si>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</si>
  <si>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</si>
  <si>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</si>
  <si>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</si>
  <si>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</si>
  <si>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</si>
  <si>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</si>
  <si>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</si>
  <si>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</si>
  <si>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</si>
  <si>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</si>
  <si>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</si>
  <si>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</si>
  <si>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</si>
  <si>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</si>
  <si>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</si>
  <si>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</si>
  <si>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</si>
  <si>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</si>
  <si>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</si>
  <si>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</si>
  <si>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</si>
  <si>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</si>
  <si>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</si>
  <si>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</si>
  <si>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</si>
  <si>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</si>
  <si>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</si>
  <si>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</si>
  <si>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</si>
  <si>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</si>
  <si>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</si>
  <si>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</si>
  <si>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</si>
  <si>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</si>
  <si>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</si>
  <si>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</si>
  <si>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</si>
  <si>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</si>
  <si>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</si>
  <si>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</si>
  <si>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</si>
  <si>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</si>
  <si>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</si>
  <si>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</si>
  <si>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</si>
  <si>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</si>
  <si>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</si>
  <si>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</si>
  <si>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</si>
  <si>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</si>
  <si>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</si>
  <si>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</si>
  <si>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</si>
  <si>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</si>
  <si>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</si>
  <si>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</si>
  <si>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</si>
  <si>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</si>
  <si>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</si>
  <si>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</si>
  <si>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</si>
  <si>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</si>
  <si>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</si>
  <si>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</si>
  <si>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</si>
  <si>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</si>
  <si>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</si>
  <si>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</si>
  <si>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</si>
  <si>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</si>
  <si>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</si>
  <si>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</si>
  <si>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</si>
  <si>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</si>
  <si>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</si>
  <si>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</si>
  <si>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</si>
  <si>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</si>
  <si>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</si>
  <si>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</si>
  <si>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</si>
  <si>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</si>
  <si>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</si>
  <si>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</si>
  <si>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</si>
  <si>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</si>
  <si>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</si>
  <si>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</si>
  <si>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</si>
  <si>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</si>
  <si>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</si>
  <si>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</si>
  <si>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</si>
  <si>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</si>
  <si>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</si>
  <si>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</si>
  <si>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</si>
  <si>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</si>
  <si>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</si>
  <si>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</si>
  <si>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</si>
  <si>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</si>
  <si>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</si>
  <si>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</si>
  <si>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</si>
  <si>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</si>
  <si>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</si>
  <si>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</si>
  <si>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</si>
  <si>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</si>
  <si>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</si>
  <si>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</si>
  <si>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</si>
  <si>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</si>
  <si>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</si>
  <si>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</si>
  <si>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</si>
  <si>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</si>
  <si>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</si>
  <si>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</si>
  <si>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</si>
  <si>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</si>
  <si>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</si>
  <si>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</si>
  <si>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</si>
  <si>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</si>
  <si>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</si>
  <si>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</si>
  <si>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</si>
  <si>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</si>
  <si>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</si>
  <si>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</si>
  <si>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</si>
  <si>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</si>
  <si>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</si>
  <si>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</si>
  <si>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</si>
  <si>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</si>
  <si>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</si>
  <si>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</si>
  <si>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</si>
  <si>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</si>
  <si>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</si>
  <si>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</si>
  <si>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</si>
  <si>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</si>
  <si>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</si>
  <si>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</si>
  <si>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</si>
  <si>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</si>
  <si>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</si>
  <si>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</si>
  <si>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</si>
  <si>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</si>
  <si>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</si>
  <si>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</si>
  <si>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</si>
  <si>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</si>
  <si>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</si>
  <si>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</si>
  <si>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</si>
  <si>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</si>
  <si>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</si>
  <si>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</si>
  <si>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</si>
  <si>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</si>
  <si>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</si>
  <si>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</si>
  <si>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</si>
  <si>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</si>
  <si>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</si>
  <si>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</si>
  <si>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</si>
  <si>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</si>
  <si>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</si>
  <si>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</si>
  <si>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</si>
  <si>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</si>
  <si>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</si>
  <si>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</si>
  <si>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</si>
  <si>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</si>
  <si>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</si>
  <si>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</si>
  <si>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</si>
  <si>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</si>
  <si>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</si>
  <si>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</si>
  <si>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</si>
  <si>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</si>
  <si>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</si>
  <si>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</si>
  <si>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</si>
  <si>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</si>
  <si>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</si>
  <si>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</si>
  <si>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</si>
  <si>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</si>
  <si>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</si>
  <si>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</si>
  <si>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</si>
  <si>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</si>
  <si>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</si>
  <si>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</si>
  <si>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</si>
  <si>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</si>
  <si>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</si>
  <si>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</si>
  <si>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</si>
  <si>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</si>
  <si>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</si>
  <si>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</si>
  <si>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</si>
  <si>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</si>
  <si>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</si>
  <si>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</si>
  <si>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</si>
  <si>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</si>
  <si>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</si>
  <si>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</si>
  <si>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</si>
  <si>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</si>
  <si>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</si>
  <si>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</si>
  <si>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</si>
  <si>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</si>
  <si>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</si>
  <si>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</si>
  <si>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</si>
  <si>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</si>
  <si>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</si>
  <si>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</si>
  <si>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</si>
  <si>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</si>
  <si>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</si>
  <si>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</si>
  <si>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</si>
  <si>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</si>
  <si>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</si>
  <si>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</si>
  <si>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</si>
  <si>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</si>
  <si>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</si>
  <si>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</si>
  <si>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</si>
  <si>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</si>
  <si>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</si>
  <si>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</si>
  <si>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</si>
  <si>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</si>
  <si>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</si>
  <si>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</si>
  <si>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</si>
  <si>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</si>
  <si>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</si>
  <si>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</si>
  <si>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</si>
  <si>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</si>
  <si>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</si>
  <si>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</si>
  <si>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</si>
  <si>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</si>
  <si>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</si>
  <si>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</si>
  <si>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</si>
  <si>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</si>
  <si>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</si>
  <si>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</si>
  <si>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</si>
  <si>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</si>
  <si>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</si>
  <si>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</si>
  <si>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</si>
  <si>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</si>
  <si>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</si>
  <si>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</si>
  <si>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</si>
  <si>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</si>
  <si>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</si>
  <si>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</si>
  <si>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</si>
  <si>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</si>
  <si>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</si>
  <si>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</si>
  <si>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</si>
  <si>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</si>
  <si>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</si>
  <si>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</si>
  <si>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</si>
  <si>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</si>
  <si>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</si>
  <si>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</si>
  <si>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</si>
  <si>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</si>
  <si>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</si>
  <si>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</si>
  <si>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</si>
  <si>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</si>
  <si>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</si>
  <si>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</si>
  <si>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</si>
  <si>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</si>
  <si>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</si>
  <si>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</si>
  <si>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</si>
  <si>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</si>
  <si>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</si>
  <si>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</si>
  <si>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</si>
  <si>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</si>
  <si>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</si>
  <si>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</si>
  <si>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</si>
  <si>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</si>
  <si>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</si>
  <si>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</si>
  <si>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</si>
  <si>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</si>
  <si>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</si>
  <si>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</si>
  <si>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</si>
  <si>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</si>
  <si>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</si>
  <si>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</si>
  <si>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</si>
  <si>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</si>
  <si>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</si>
  <si>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</si>
  <si>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</si>
  <si>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</si>
  <si>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</si>
  <si>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</si>
  <si>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</si>
  <si>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</si>
  <si>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</si>
  <si>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</si>
  <si>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</si>
  <si>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</si>
  <si>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</si>
  <si>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</si>
  <si>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</si>
  <si>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</si>
  <si>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</si>
  <si>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</si>
  <si>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</si>
  <si>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</si>
  <si>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</si>
  <si>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</si>
  <si>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</si>
  <si>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</si>
  <si>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</si>
  <si>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</si>
  <si>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</si>
  <si>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</si>
  <si>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</si>
  <si>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</si>
  <si>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</si>
  <si>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</si>
  <si>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</si>
  <si>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</si>
  <si>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</si>
  <si>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</si>
  <si>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</si>
  <si>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</si>
  <si>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</si>
  <si>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</si>
  <si>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</si>
  <si>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</si>
  <si>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</si>
  <si>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</si>
  <si>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</si>
  <si>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</si>
  <si>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</si>
  <si>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</si>
  <si>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</si>
  <si>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</si>
  <si>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</si>
  <si>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</si>
  <si>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</si>
  <si>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</si>
  <si>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</si>
  <si>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</si>
  <si>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</si>
  <si>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</si>
  <si>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</si>
  <si>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</si>
  <si>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</si>
  <si>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</si>
  <si>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</si>
  <si>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</si>
  <si>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</si>
  <si>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</si>
  <si>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</si>
  <si>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</si>
  <si>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</si>
  <si>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</si>
  <si>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</si>
  <si>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</si>
  <si>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</si>
  <si>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</si>
  <si>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</si>
  <si>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</si>
  <si>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</si>
  <si>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</si>
  <si>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</si>
  <si>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</si>
  <si>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</si>
  <si>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</si>
  <si>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</si>
  <si>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</si>
  <si>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</si>
  <si>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</si>
  <si>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</si>
  <si>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</si>
  <si>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</si>
  <si>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</si>
  <si>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</si>
  <si>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</si>
  <si>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</si>
  <si>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</si>
  <si>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</si>
  <si>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</si>
  <si>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</si>
  <si>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</si>
  <si>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</si>
  <si>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</si>
  <si>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</si>
  <si>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</si>
  <si>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</si>
  <si>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</si>
  <si>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</si>
  <si>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</si>
  <si>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</si>
  <si>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</si>
  <si>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</si>
  <si>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</si>
  <si>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</si>
  <si>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</si>
  <si>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</si>
  <si>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</si>
  <si>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</si>
  <si>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</si>
  <si>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</si>
  <si>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</si>
  <si>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</si>
  <si>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</si>
  <si>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</si>
  <si>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</si>
  <si>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</si>
  <si>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</si>
  <si>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</si>
  <si>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</si>
  <si>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</si>
  <si>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</si>
  <si>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</si>
  <si>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</si>
  <si>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</si>
  <si>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</si>
  <si>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</si>
  <si>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</si>
  <si>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</si>
  <si>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</si>
  <si>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</si>
  <si>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</si>
  <si>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</si>
  <si>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</si>
  <si>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</si>
  <si>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</si>
  <si>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</si>
  <si>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</si>
  <si>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</si>
  <si>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</si>
  <si>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</si>
  <si>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</si>
  <si>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</si>
  <si>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</si>
  <si>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</si>
  <si>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</si>
  <si>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</si>
  <si>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</si>
  <si>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</si>
  <si>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</si>
  <si>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</si>
  <si>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</si>
  <si>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</si>
  <si>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</si>
  <si>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</si>
  <si>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</si>
  <si>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</si>
  <si>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</si>
  <si>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</si>
  <si>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</si>
  <si>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</si>
  <si>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</si>
  <si>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</si>
  <si>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</si>
  <si>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</si>
  <si>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</si>
  <si>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</si>
  <si>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</si>
  <si>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</si>
  <si>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</si>
  <si>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</si>
  <si>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</si>
  <si>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</si>
  <si>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</si>
  <si>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</si>
  <si>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</si>
  <si>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</si>
  <si>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</si>
  <si>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</si>
  <si>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</si>
  <si>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</si>
  <si>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</si>
  <si>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</si>
  <si>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</si>
  <si>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</si>
  <si>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</si>
  <si>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</si>
  <si>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</si>
  <si>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</si>
  <si>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</si>
  <si>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</si>
  <si>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</si>
  <si>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</si>
  <si>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</si>
  <si>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</si>
  <si>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</si>
  <si>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</si>
  <si>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</si>
  <si>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</si>
  <si>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</si>
  <si>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</si>
  <si>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</si>
  <si>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</si>
  <si>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</si>
  <si>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</si>
  <si>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</si>
  <si>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</si>
  <si>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</si>
  <si>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</si>
  <si>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</si>
  <si>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</si>
  <si>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</si>
  <si>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</si>
  <si>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</si>
  <si>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</si>
  <si>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</si>
  <si>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</si>
  <si>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</si>
  <si>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</si>
  <si>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</si>
  <si>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</si>
  <si>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</si>
  <si>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</si>
  <si>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</si>
  <si>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</si>
  <si>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</si>
  <si>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</si>
  <si>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</si>
  <si>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</si>
  <si>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</si>
  <si>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</si>
  <si>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</si>
  <si>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</si>
  <si>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</si>
  <si>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</si>
  <si>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</si>
  <si>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</si>
  <si>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</si>
  <si>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</si>
  <si>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</si>
  <si>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</si>
  <si>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</si>
  <si>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</si>
  <si>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</si>
  <si>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</si>
  <si>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</si>
  <si>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</si>
  <si>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</si>
  <si>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</si>
  <si>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</si>
  <si>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</si>
  <si>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</si>
  <si>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</si>
  <si>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</si>
  <si>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</si>
  <si>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</si>
  <si>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</si>
  <si>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</si>
  <si>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</si>
  <si>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</si>
  <si>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</si>
  <si>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</si>
  <si>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</si>
  <si>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</si>
  <si>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</si>
  <si>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</si>
  <si>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</si>
  <si>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</si>
  <si>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</si>
  <si>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</si>
  <si>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</si>
  <si>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</si>
  <si>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</si>
  <si>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</si>
  <si>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</si>
  <si>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</si>
  <si>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</si>
  <si>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</si>
  <si>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</si>
  <si>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</si>
  <si>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</si>
  <si>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</si>
  <si>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</si>
  <si>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</si>
  <si>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</si>
  <si>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</si>
  <si>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</si>
  <si>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</si>
  <si>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</si>
  <si>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</si>
  <si>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</si>
  <si>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</si>
  <si>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</si>
  <si>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</si>
  <si>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</si>
  <si>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</si>
  <si>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</si>
  <si>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</si>
  <si>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</si>
  <si>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</si>
  <si>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</si>
  <si>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</si>
  <si>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</si>
  <si>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</si>
  <si>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</si>
  <si>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</si>
  <si>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</si>
  <si>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</si>
  <si>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</si>
  <si>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</si>
  <si>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</si>
  <si>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</si>
  <si>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</si>
  <si>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</si>
  <si>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</si>
  <si>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</si>
  <si>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</si>
  <si>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</si>
  <si>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</si>
  <si>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</si>
  <si>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</si>
  <si>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</si>
  <si>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</si>
  <si>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</si>
  <si>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</si>
  <si>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</si>
  <si>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</si>
  <si>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</si>
  <si>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</si>
  <si>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</si>
  <si>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</si>
  <si>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</si>
  <si>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</si>
  <si>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</si>
  <si>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</si>
  <si>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</si>
  <si>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</si>
  <si>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</si>
  <si>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</si>
  <si>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</si>
  <si>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</si>
  <si>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</si>
  <si>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</si>
  <si>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</si>
  <si>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</si>
  <si>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</si>
  <si>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</si>
  <si>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</si>
  <si>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</si>
  <si>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</si>
  <si>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</si>
  <si>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</si>
  <si>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</si>
  <si>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</si>
  <si>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</si>
  <si>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</si>
  <si>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</si>
  <si>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</si>
  <si>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</si>
  <si>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</si>
  <si>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</si>
  <si>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</si>
  <si>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</si>
  <si>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</si>
  <si>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</si>
  <si>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</si>
  <si>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</si>
  <si>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</si>
  <si>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</si>
  <si>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</si>
  <si>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</si>
  <si>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</si>
  <si>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</si>
  <si>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</si>
  <si>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</si>
  <si>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</si>
  <si>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</si>
  <si>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</si>
  <si>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</si>
  <si>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</si>
  <si>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</si>
  <si>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</si>
  <si>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</si>
  <si>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</si>
  <si>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</si>
  <si>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</si>
  <si>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</si>
  <si>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</si>
  <si>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</si>
  <si>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</si>
  <si>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</si>
  <si>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</si>
  <si>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</si>
  <si>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</si>
  <si>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</si>
  <si>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</si>
  <si>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</si>
  <si>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</si>
  <si>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</si>
  <si>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</si>
  <si>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</si>
  <si>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</si>
  <si>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</si>
  <si>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</si>
  <si>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</si>
  <si>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</si>
  <si>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</si>
  <si>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</si>
  <si>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</si>
  <si>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</si>
  <si>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</si>
  <si>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</si>
  <si>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</si>
  <si>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</si>
  <si>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</si>
  <si>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</si>
  <si>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</si>
  <si>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</si>
  <si>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</si>
  <si>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</si>
  <si>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</si>
  <si>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</si>
  <si>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</si>
  <si>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</si>
  <si>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</si>
  <si>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</si>
  <si>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</si>
  <si>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</si>
  <si>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</si>
  <si>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</si>
  <si>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</si>
  <si>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</si>
  <si>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</si>
  <si>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</si>
  <si>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</si>
  <si>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</si>
  <si>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</si>
  <si>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</si>
  <si>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</si>
  <si>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</si>
  <si>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</si>
  <si>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</si>
  <si>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</si>
  <si>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</si>
  <si>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</si>
  <si>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</si>
  <si>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</si>
  <si>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</si>
  <si>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</si>
  <si>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</si>
  <si>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</si>
  <si>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</si>
  <si>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</si>
  <si>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</si>
  <si>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</si>
  <si>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</si>
  <si>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</si>
  <si>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</si>
  <si>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</si>
  <si>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</si>
  <si>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</si>
  <si>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</si>
  <si>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</si>
  <si>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</si>
  <si>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</si>
  <si>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</si>
  <si>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</si>
  <si>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</si>
  <si>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</si>
  <si>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</si>
  <si>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</si>
  <si>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</si>
  <si>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</si>
  <si>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</si>
  <si>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</si>
  <si>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</si>
  <si>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</si>
  <si>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</si>
  <si>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</si>
  <si>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</si>
  <si>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</si>
  <si>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</si>
  <si>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</si>
  <si>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</si>
  <si>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</si>
  <si>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</si>
  <si>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</si>
  <si>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</si>
  <si>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</si>
  <si>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</si>
  <si>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</si>
  <si>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</si>
  <si>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</si>
  <si>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</si>
  <si>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</si>
  <si>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</si>
  <si>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</si>
  <si>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</si>
  <si>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</si>
  <si>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</si>
  <si>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</si>
  <si>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</si>
  <si>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</si>
  <si>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</si>
  <si>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</si>
  <si>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</si>
  <si>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</si>
  <si>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</si>
  <si>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</si>
  <si>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</si>
  <si>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</si>
  <si>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</si>
  <si>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</si>
  <si>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</si>
  <si>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</si>
  <si>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</si>
  <si>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</si>
  <si>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</si>
  <si>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</si>
  <si>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</si>
  <si>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</si>
  <si>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</si>
  <si>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</si>
  <si>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</si>
  <si>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</si>
  <si>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</si>
  <si>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</si>
  <si>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</si>
  <si>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</si>
  <si>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</si>
  <si>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</si>
  <si>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</si>
  <si>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</si>
  <si>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</si>
  <si>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</si>
  <si>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</si>
  <si>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</si>
  <si>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</si>
  <si>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</si>
  <si>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</si>
  <si>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</si>
  <si>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</si>
  <si>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</si>
  <si>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</si>
  <si>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</si>
  <si>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</si>
  <si>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</si>
  <si>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</si>
  <si>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</si>
  <si>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</si>
  <si>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</si>
  <si>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</si>
  <si>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</si>
  <si>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</si>
  <si>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</si>
  <si>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</si>
  <si>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</si>
  <si>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</si>
  <si>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</si>
  <si>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</si>
  <si>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</si>
  <si>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</si>
  <si>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</si>
  <si>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</si>
  <si>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</si>
  <si>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</si>
  <si>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</si>
  <si>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</si>
  <si>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</si>
  <si>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</si>
  <si>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</si>
  <si>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</si>
  <si>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</si>
  <si>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</si>
  <si>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</si>
  <si>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</si>
  <si>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</si>
  <si>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</si>
  <si>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</si>
  <si>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</si>
  <si>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</si>
  <si>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</si>
  <si>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</si>
  <si>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</si>
  <si>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</si>
  <si>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</si>
  <si>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</si>
  <si>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</si>
  <si>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</si>
  <si>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</si>
  <si>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</si>
  <si>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</si>
  <si>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</si>
  <si>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</si>
  <si>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</si>
  <si>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</si>
  <si>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</si>
  <si>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</si>
  <si>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</si>
  <si>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</si>
  <si>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</si>
  <si>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</si>
  <si>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</si>
  <si>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</si>
  <si>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</si>
  <si>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</si>
  <si>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</si>
  <si>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</si>
  <si>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</si>
  <si>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</si>
  <si>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</si>
  <si>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</si>
  <si>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</si>
  <si>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</si>
  <si>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</si>
  <si>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</si>
  <si>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</si>
  <si>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</si>
  <si>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</si>
  <si>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</si>
  <si>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</si>
  <si>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</si>
  <si>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</si>
  <si>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</si>
  <si>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</si>
  <si>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</si>
  <si>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</si>
  <si>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</si>
  <si>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</si>
  <si>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</si>
  <si>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</si>
  <si>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</si>
  <si>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</si>
  <si>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</si>
  <si>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</si>
  <si>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</si>
  <si>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</si>
  <si>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</si>
  <si>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</si>
  <si>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</si>
  <si>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</si>
  <si>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</si>
  <si>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</si>
  <si>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</si>
  <si>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</si>
  <si>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</si>
  <si>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</si>
  <si>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</si>
  <si>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</si>
  <si>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</si>
  <si>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</si>
  <si>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</si>
  <si>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</si>
  <si>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</si>
  <si>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</si>
  <si>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</si>
  <si>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</si>
  <si>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</si>
  <si>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</si>
  <si>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</si>
  <si>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</si>
  <si>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</si>
  <si>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</si>
  <si>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</si>
  <si>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</si>
  <si>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</si>
  <si>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</si>
  <si>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</si>
  <si>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</si>
  <si>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</si>
  <si>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</si>
  <si>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</si>
  <si>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</si>
  <si>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</si>
  <si>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</si>
  <si>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</si>
  <si>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</si>
  <si>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</si>
  <si>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</si>
  <si>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</si>
  <si>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</si>
  <si>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</si>
  <si>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</si>
  <si>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</si>
  <si>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</si>
  <si>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</si>
  <si>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</si>
  <si>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</si>
  <si>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</si>
  <si>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</si>
  <si>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</si>
  <si>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</si>
  <si>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</si>
  <si>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</si>
  <si>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</si>
  <si>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</si>
  <si>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</si>
  <si>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</si>
  <si>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</si>
  <si>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</si>
  <si>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</si>
  <si>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</si>
  <si>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</si>
  <si>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</si>
  <si>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</si>
  <si>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</si>
  <si>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</si>
  <si>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</si>
  <si>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</si>
  <si>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</si>
  <si>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</si>
  <si>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</si>
  <si>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</si>
  <si>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</si>
  <si>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</si>
  <si>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</si>
  <si>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</si>
  <si>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</si>
  <si>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</si>
  <si>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</si>
  <si>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</si>
  <si>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</si>
  <si>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</si>
  <si>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</si>
  <si>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</si>
  <si>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</si>
  <si>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</si>
  <si>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</si>
  <si>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</si>
  <si>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</si>
  <si>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</si>
  <si>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</si>
  <si>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</si>
  <si>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</si>
  <si>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</si>
  <si>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</si>
  <si>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</si>
  <si>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</si>
  <si>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</si>
  <si>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</si>
  <si>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</si>
  <si>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</si>
  <si>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</si>
  <si>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</si>
  <si>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</si>
  <si>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</si>
  <si>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</si>
  <si>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</si>
  <si>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</si>
  <si>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</si>
  <si>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</si>
  <si>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</si>
  <si>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</si>
  <si>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</si>
  <si>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</si>
  <si>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</si>
  <si>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</si>
  <si>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</si>
  <si>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</si>
  <si>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</si>
  <si>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</si>
  <si>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</si>
  <si>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</si>
  <si>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</si>
  <si>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</si>
  <si>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</si>
  <si>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</si>
  <si>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</si>
  <si>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</si>
  <si>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</si>
  <si>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</si>
  <si>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</si>
  <si>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</si>
  <si>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</si>
  <si>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</si>
  <si>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</si>
  <si>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</si>
  <si>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</si>
  <si>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</si>
  <si>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</si>
  <si>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</si>
  <si>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</si>
  <si>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</si>
  <si>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</si>
  <si>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</si>
  <si>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</si>
  <si>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</si>
  <si>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</si>
  <si>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</si>
  <si>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</si>
  <si>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</si>
  <si>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</si>
  <si>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</si>
  <si>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</si>
  <si>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</si>
  <si>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</si>
  <si>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</si>
  <si>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</si>
  <si>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</si>
  <si>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</si>
  <si>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</si>
  <si>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</si>
  <si>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</si>
  <si>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</si>
  <si>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</si>
  <si>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</si>
  <si>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</si>
  <si>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</si>
  <si>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</si>
  <si>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</si>
  <si>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</si>
  <si>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</si>
  <si>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</si>
  <si>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</si>
  <si>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</si>
  <si>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</si>
  <si>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</si>
  <si>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</si>
  <si>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</si>
  <si>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</si>
  <si>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</si>
  <si>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</si>
  <si>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</si>
  <si>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</si>
  <si>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</si>
  <si>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</si>
  <si>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</si>
  <si>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</si>
  <si>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</si>
  <si>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</si>
  <si>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</si>
  <si>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</si>
  <si>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</si>
  <si>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</si>
  <si>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</si>
  <si>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</si>
  <si>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</si>
  <si>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</si>
  <si>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</si>
  <si>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</si>
  <si>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</si>
  <si>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</si>
  <si>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</si>
  <si>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</si>
  <si>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</si>
  <si>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</si>
  <si>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</si>
  <si>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</si>
  <si>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</si>
  <si>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</si>
  <si>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</si>
  <si>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</si>
  <si>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</si>
  <si>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</si>
  <si>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</si>
  <si>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</si>
  <si>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</si>
  <si>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</si>
  <si>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</si>
  <si>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</si>
  <si>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</si>
  <si>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</si>
  <si>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</si>
  <si>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</si>
  <si>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</si>
  <si>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</si>
  <si>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</si>
  <si>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</si>
  <si>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</si>
  <si>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</si>
  <si>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</si>
  <si>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</si>
  <si>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</si>
  <si>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</si>
  <si>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</si>
  <si>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</si>
  <si>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</si>
  <si>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</si>
  <si>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</si>
  <si>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</si>
  <si>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</si>
  <si>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</si>
  <si>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</si>
  <si>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</si>
  <si>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</si>
  <si>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</si>
  <si>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</si>
  <si>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</si>
  <si>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</si>
  <si>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</si>
  <si>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</si>
  <si>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</si>
  <si>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</si>
  <si>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</si>
  <si>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</si>
  <si>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</si>
  <si>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</si>
  <si>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</si>
  <si>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</si>
  <si>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</si>
  <si>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</si>
  <si>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</si>
  <si>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</si>
  <si>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</si>
  <si>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</si>
  <si>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</si>
  <si>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</si>
  <si>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</si>
  <si>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</si>
  <si>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</si>
  <si>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</si>
  <si>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</si>
  <si>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</si>
  <si>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</si>
  <si>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</si>
  <si>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</si>
  <si>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</si>
  <si>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</si>
  <si>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</si>
  <si>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</si>
  <si>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</si>
  <si>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</si>
  <si>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</si>
  <si>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</si>
  <si>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</si>
  <si>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</si>
  <si>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</si>
  <si>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</si>
  <si>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</si>
  <si>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</si>
  <si>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</si>
  <si>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</si>
  <si>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</si>
  <si>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</si>
  <si>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</si>
  <si>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</si>
  <si>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</si>
  <si>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</si>
  <si>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</si>
  <si>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</si>
  <si>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</si>
  <si>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</si>
  <si>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</si>
  <si>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</si>
  <si>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</si>
  <si>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</si>
  <si>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</si>
  <si>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</si>
  <si>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</si>
  <si>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</si>
  <si>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</si>
  <si>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</si>
  <si>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</si>
  <si>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</si>
  <si>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</si>
  <si>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</si>
  <si>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</si>
  <si>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</si>
  <si>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</si>
  <si>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</si>
  <si>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</si>
  <si>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</si>
  <si>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</si>
  <si>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</si>
  <si>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</si>
  <si>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</si>
  <si>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</si>
  <si>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</si>
  <si>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</si>
  <si>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</si>
  <si>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</si>
  <si>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</si>
  <si>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</si>
  <si>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</si>
  <si>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</si>
  <si>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</si>
  <si>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</si>
  <si>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</si>
  <si>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</si>
  <si>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</si>
  <si>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</si>
  <si>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</si>
  <si>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</si>
  <si>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</si>
  <si>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</si>
  <si>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</si>
  <si>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</si>
  <si>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</si>
  <si>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</si>
  <si>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</si>
  <si>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</si>
  <si>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</si>
  <si>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</si>
  <si>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</si>
  <si>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</si>
  <si>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</si>
  <si>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</si>
  <si>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</si>
  <si>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</si>
  <si>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</si>
  <si>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</si>
  <si>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</si>
  <si>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</si>
  <si>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</si>
  <si>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</si>
  <si>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</si>
  <si>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</si>
  <si>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</si>
  <si>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</si>
  <si>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</si>
  <si>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</si>
  <si>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</si>
  <si>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</si>
  <si>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</si>
  <si>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</si>
  <si>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</si>
  <si>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</si>
  <si>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</si>
  <si>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</si>
  <si>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</si>
  <si>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</si>
  <si>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</si>
  <si>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</si>
  <si>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</si>
  <si>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</si>
  <si>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</si>
  <si>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</si>
  <si>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</si>
  <si>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</si>
  <si>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</si>
  <si>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</si>
  <si>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</si>
  <si>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</si>
  <si>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</si>
  <si>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</si>
  <si>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</si>
  <si>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</si>
  <si>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</si>
  <si>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</si>
  <si>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</si>
  <si>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</si>
  <si>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</si>
  <si>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</si>
  <si>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</si>
  <si>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</si>
  <si>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</si>
  <si>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</si>
  <si>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</si>
  <si>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</si>
  <si>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</si>
  <si>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</si>
  <si>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</si>
  <si>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</si>
  <si>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</si>
  <si>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</si>
  <si>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</si>
  <si>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</si>
  <si>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</si>
  <si>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</si>
  <si>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</si>
  <si>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</si>
  <si>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</si>
  <si>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</si>
  <si>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</si>
  <si>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</si>
  <si>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</si>
  <si>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</si>
  <si>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</si>
  <si>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</si>
  <si>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</si>
  <si>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</si>
  <si>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</si>
  <si>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</si>
  <si>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</si>
  <si>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</si>
  <si>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</si>
  <si>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</si>
  <si>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</si>
  <si>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</si>
  <si>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</si>
  <si>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</si>
  <si>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</si>
  <si>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</si>
  <si>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</si>
  <si>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</si>
  <si>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</si>
  <si>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</si>
  <si>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</si>
  <si>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</si>
  <si>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</si>
  <si>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</si>
  <si>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</si>
  <si>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</si>
  <si>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</si>
  <si>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</si>
  <si>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</si>
  <si>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</si>
  <si>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</si>
  <si>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</si>
  <si>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</si>
  <si>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</si>
  <si>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</si>
  <si>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</si>
  <si>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</si>
  <si>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</si>
  <si>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</si>
  <si>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</si>
  <si>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</si>
  <si>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</si>
  <si>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</si>
  <si>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</si>
  <si>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</si>
  <si>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</si>
  <si>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</si>
  <si>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</si>
  <si>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</si>
  <si>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</si>
  <si>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</si>
  <si>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</si>
  <si>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</si>
  <si>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</si>
  <si>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</si>
  <si>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</si>
  <si>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</si>
  <si>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</si>
  <si>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</si>
  <si>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</si>
  <si>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</si>
  <si>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</si>
  <si>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</si>
  <si>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</si>
  <si>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</si>
  <si>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</si>
  <si>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</si>
  <si>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</si>
  <si>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</si>
  <si>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</si>
  <si>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</si>
  <si>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</si>
  <si>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</si>
  <si>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</si>
  <si>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</si>
  <si>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</si>
  <si>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</si>
  <si>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</si>
  <si>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</si>
  <si>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</si>
  <si>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</si>
  <si>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</si>
  <si>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</si>
  <si>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</si>
  <si>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</si>
  <si>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</si>
  <si>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</si>
  <si>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</si>
  <si>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</si>
  <si>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</si>
  <si>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</si>
  <si>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</si>
  <si>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</si>
  <si>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</si>
  <si>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</si>
  <si>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</si>
  <si>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</si>
  <si>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</si>
  <si>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</si>
  <si>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</si>
  <si>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</si>
  <si>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</si>
  <si>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</si>
  <si>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</si>
  <si>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</si>
  <si>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</si>
  <si>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</si>
  <si>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</si>
  <si>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</si>
  <si>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</si>
  <si>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</si>
  <si>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</si>
  <si>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</si>
  <si>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</si>
  <si>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</si>
  <si>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</si>
  <si>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</si>
  <si>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</si>
  <si>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</si>
  <si>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</si>
  <si>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</si>
  <si>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</si>
  <si>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</si>
  <si>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</si>
  <si>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</si>
  <si>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</si>
  <si>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</si>
  <si>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</si>
  <si>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</si>
  <si>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</si>
  <si>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</si>
  <si>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</si>
  <si>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</si>
  <si>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</si>
  <si>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</si>
  <si>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</si>
  <si>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</si>
  <si>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</si>
  <si>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</si>
  <si>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</si>
  <si>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</si>
  <si>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</si>
  <si>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</si>
  <si>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</si>
  <si>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</si>
  <si>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</si>
  <si>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</si>
  <si>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</si>
  <si>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</si>
  <si>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</si>
  <si>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</si>
  <si>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</si>
  <si>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</si>
  <si>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</si>
  <si>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</si>
  <si>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</si>
  <si>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</si>
  <si>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</si>
  <si>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</si>
  <si>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</si>
  <si>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</si>
  <si>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</si>
  <si>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</si>
  <si>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</si>
  <si>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</si>
  <si>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</si>
  <si>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</si>
  <si>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</si>
  <si>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</si>
  <si>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</si>
  <si>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</si>
  <si>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</si>
  <si>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</si>
  <si>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</si>
  <si>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</si>
  <si>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</si>
  <si>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</si>
  <si>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</si>
  <si>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</si>
  <si>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</si>
  <si>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</si>
  <si>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</si>
  <si>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</si>
  <si>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</si>
  <si>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</si>
  <si>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</si>
  <si>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</si>
  <si>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</si>
  <si>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</si>
  <si>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</si>
  <si>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</si>
  <si>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</si>
  <si>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</si>
  <si>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</si>
  <si>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</si>
  <si>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</si>
  <si>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</si>
  <si>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</si>
  <si>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</si>
  <si>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</si>
  <si>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</si>
  <si>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</si>
  <si>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</si>
  <si>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</si>
  <si>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</si>
  <si>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</si>
  <si>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</si>
  <si>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</si>
  <si>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</si>
  <si>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</si>
  <si>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</si>
  <si>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</si>
  <si>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</si>
  <si>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</si>
  <si>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</si>
  <si>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</si>
  <si>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</si>
  <si>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</si>
  <si>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</si>
  <si>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</si>
  <si>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</si>
  <si>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</si>
  <si>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</si>
  <si>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</si>
  <si>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</si>
  <si>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</si>
  <si>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</si>
  <si>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</si>
  <si>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</si>
  <si>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</si>
  <si>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</si>
  <si>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</si>
  <si>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</si>
  <si>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</si>
  <si>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</si>
  <si>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</si>
  <si>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</si>
  <si>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</si>
  <si>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</si>
  <si>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</si>
  <si>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</si>
  <si>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</si>
  <si>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</si>
  <si>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</si>
  <si>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</si>
  <si>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</si>
  <si>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</si>
  <si>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</si>
  <si>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</si>
  <si>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</si>
  <si>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</si>
  <si>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</si>
  <si>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</si>
  <si>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</si>
  <si>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</si>
  <si>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</si>
  <si>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</si>
  <si>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</si>
  <si>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</si>
  <si>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</si>
  <si>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</si>
  <si>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</si>
  <si>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</si>
  <si>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</si>
  <si>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</si>
  <si>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</si>
  <si>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</si>
  <si>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</si>
  <si>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</si>
  <si>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</si>
  <si>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</si>
  <si>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</si>
  <si>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</si>
  <si>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</si>
  <si>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</si>
  <si>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</si>
  <si>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</si>
  <si>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</si>
  <si>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</si>
  <si>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</si>
  <si>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</si>
  <si>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</si>
  <si>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</si>
  <si>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</si>
  <si>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</si>
  <si>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</si>
  <si>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</si>
  <si>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</si>
  <si>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</si>
  <si>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</si>
  <si>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</si>
  <si>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</si>
  <si>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</si>
  <si>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</si>
  <si>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</si>
  <si>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</si>
  <si>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</si>
  <si>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</si>
  <si>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</si>
  <si>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</si>
  <si>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</si>
  <si>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</si>
  <si>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</si>
  <si>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</si>
  <si>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</si>
  <si>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</si>
  <si>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</si>
  <si>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</si>
  <si>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</si>
  <si>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</si>
  <si>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</si>
  <si>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</si>
  <si>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</si>
  <si>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</si>
  <si>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</si>
  <si>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</si>
  <si>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</si>
  <si>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</si>
  <si>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</si>
  <si>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</si>
  <si>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</si>
  <si>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</si>
  <si>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</si>
  <si>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</si>
  <si>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</si>
  <si>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</si>
  <si>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</si>
  <si>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</si>
  <si>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</si>
  <si>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</si>
  <si>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</si>
  <si>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</si>
  <si>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</si>
  <si>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</si>
  <si>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</si>
  <si>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</si>
  <si>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</si>
  <si>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</si>
  <si>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</si>
  <si>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</si>
  <si>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</si>
  <si>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</si>
  <si>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</si>
  <si>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</si>
  <si>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</si>
  <si>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</si>
  <si>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</si>
  <si>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</si>
  <si>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</si>
  <si>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</si>
  <si>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</si>
  <si>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</si>
  <si>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</si>
  <si>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</si>
  <si>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</si>
  <si>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</si>
  <si>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</si>
  <si>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</si>
  <si>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</si>
  <si>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</si>
  <si>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</si>
  <si>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</si>
  <si>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</si>
  <si>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</si>
  <si>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</si>
  <si>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</si>
  <si>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</si>
  <si>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</si>
  <si>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</si>
  <si>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</si>
  <si>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</si>
  <si>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</si>
  <si>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</si>
  <si>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</si>
  <si>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</si>
  <si>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</si>
  <si>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</si>
  <si>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</si>
  <si>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</si>
  <si>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</si>
  <si>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</si>
  <si>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</si>
  <si>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</si>
  <si>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</si>
  <si>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</si>
  <si>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</si>
  <si>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</si>
  <si>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</si>
  <si>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</si>
  <si>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</si>
  <si>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</si>
  <si>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</si>
  <si>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</si>
  <si>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</si>
  <si>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</si>
  <si>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</si>
  <si>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</si>
  <si>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</si>
  <si>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</si>
  <si>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</si>
  <si>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</si>
  <si>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</si>
  <si>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</si>
  <si>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</si>
  <si>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</si>
  <si>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</si>
  <si>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</si>
  <si>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</si>
  <si>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</si>
  <si>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</si>
  <si>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</si>
  <si>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</si>
  <si>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</si>
  <si>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</si>
  <si>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</si>
  <si>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</si>
  <si>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</si>
  <si>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</si>
  <si>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</si>
  <si>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</si>
  <si>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</si>
  <si>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</si>
  <si>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</si>
  <si>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</si>
  <si>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</si>
  <si>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</si>
  <si>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</si>
  <si>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</si>
  <si>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</si>
  <si>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</si>
  <si>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</si>
  <si>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</si>
  <si>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</si>
  <si>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</si>
  <si>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</si>
  <si>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</si>
  <si>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</si>
  <si>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</si>
  <si>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</si>
  <si>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</si>
  <si>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</si>
  <si>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</si>
  <si>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</si>
  <si>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</si>
  <si>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</si>
  <si>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</si>
  <si>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</si>
  <si>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</si>
  <si>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</si>
  <si>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</si>
  <si>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</si>
  <si>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</si>
  <si>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</si>
  <si>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</si>
  <si>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</si>
  <si>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</si>
  <si>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</si>
  <si>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</si>
  <si>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</si>
  <si>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</si>
  <si>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</si>
  <si>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</si>
  <si>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</si>
  <si>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</si>
  <si>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</si>
  <si>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</si>
  <si>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</si>
  <si>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</si>
  <si>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</si>
  <si>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</si>
  <si>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</si>
  <si>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</si>
  <si>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</si>
  <si>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</si>
  <si>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</si>
  <si>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</si>
  <si>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</si>
  <si>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</si>
  <si>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</si>
  <si>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</si>
  <si>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</si>
  <si>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</si>
  <si>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</si>
  <si>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</si>
  <si>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</si>
  <si>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</si>
  <si>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</si>
  <si>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</si>
  <si>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</si>
  <si>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</si>
  <si>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</si>
  <si>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</si>
  <si>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</si>
  <si>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</si>
  <si>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</si>
  <si>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</si>
  <si>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</si>
  <si>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</si>
  <si>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</si>
  <si>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</si>
  <si>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</si>
  <si>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</si>
  <si>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</si>
  <si>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</si>
  <si>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</si>
  <si>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</si>
  <si>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</si>
  <si>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</si>
  <si>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</si>
  <si>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</si>
  <si>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</si>
  <si>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</si>
  <si>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</si>
  <si>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</si>
  <si>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</si>
  <si>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</si>
  <si>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</si>
  <si>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</si>
  <si>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</si>
  <si>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</si>
  <si>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</si>
  <si>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</si>
  <si>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</si>
  <si>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</si>
  <si>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</si>
  <si>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</si>
  <si>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</si>
  <si>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</si>
  <si>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</si>
  <si>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</si>
  <si>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</si>
  <si>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</si>
  <si>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</si>
  <si>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</si>
  <si>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</si>
  <si>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</si>
  <si>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</si>
  <si>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</si>
  <si>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</si>
  <si>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</si>
  <si>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</si>
  <si>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</si>
  <si>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</si>
  <si>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</si>
  <si>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</si>
  <si>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</si>
  <si>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</si>
  <si>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</si>
  <si>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</si>
  <si>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</si>
  <si>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</si>
  <si>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</si>
  <si>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</si>
  <si>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</si>
  <si>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</si>
  <si>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</si>
  <si>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</si>
  <si>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</si>
  <si>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</si>
  <si>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</si>
  <si>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</si>
  <si>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</si>
  <si>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</si>
  <si>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</si>
  <si>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</si>
  <si>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</si>
  <si>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</si>
  <si>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</si>
  <si>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</si>
  <si>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</si>
  <si>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</si>
  <si>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</si>
  <si>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</si>
  <si>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</si>
  <si>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</si>
  <si>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</si>
  <si>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</si>
  <si>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</si>
  <si>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</si>
  <si>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</si>
  <si>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</si>
  <si>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</si>
  <si>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</si>
  <si>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</si>
  <si>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</si>
  <si>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</si>
  <si>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</si>
  <si>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</si>
  <si>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</si>
  <si>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</si>
  <si>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</si>
  <si>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</si>
  <si>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</si>
  <si>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</si>
  <si>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</si>
  <si>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</si>
  <si>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</si>
  <si>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</si>
  <si>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</si>
  <si>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</si>
  <si>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</si>
  <si>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</si>
  <si>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</si>
  <si>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</si>
  <si>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</si>
  <si>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</si>
  <si>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</si>
  <si>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</si>
  <si>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</si>
  <si>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</si>
  <si>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</si>
  <si>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</si>
  <si>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</si>
  <si>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</si>
  <si>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</si>
  <si>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</si>
  <si>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</si>
  <si>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</si>
  <si>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</si>
  <si>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</si>
  <si>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</si>
  <si>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</si>
  <si>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</si>
  <si>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</si>
  <si>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</si>
  <si>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</si>
  <si>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</si>
  <si>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</si>
  <si>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</si>
  <si>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</si>
  <si>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</si>
  <si>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</si>
  <si>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</si>
  <si>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</si>
  <si>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</si>
  <si>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</si>
  <si>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</si>
  <si>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</si>
  <si>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</si>
  <si>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</si>
  <si>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</si>
  <si>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</si>
  <si>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</si>
  <si>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</si>
  <si>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</si>
  <si>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</si>
  <si>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</si>
  <si>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</si>
  <si>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</si>
  <si>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</si>
  <si>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</si>
  <si>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</si>
  <si>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</si>
  <si>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</si>
  <si>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</si>
  <si>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</si>
  <si>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</si>
  <si>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</si>
  <si>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</si>
  <si>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</si>
  <si>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</si>
  <si>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</si>
  <si>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</si>
  <si>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</si>
  <si>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</si>
  <si>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</si>
  <si>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</si>
  <si>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</si>
  <si>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</si>
  <si>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</si>
  <si>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</si>
  <si>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</si>
  <si>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</si>
  <si>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</si>
  <si>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</si>
  <si>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</si>
  <si>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</si>
  <si>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</si>
  <si>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</si>
  <si>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</si>
  <si>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</si>
  <si>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</si>
  <si>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</si>
  <si>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</si>
  <si>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</si>
  <si>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</si>
  <si>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</si>
  <si>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</si>
  <si>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</si>
  <si>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</si>
  <si>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</si>
  <si>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</si>
  <si>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</si>
  <si>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</si>
  <si>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</si>
  <si>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</si>
  <si>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</si>
  <si>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</si>
  <si>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</si>
  <si>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</si>
  <si>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</si>
  <si>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</si>
  <si>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</si>
  <si>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</si>
  <si>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</si>
  <si>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</si>
  <si>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</si>
  <si>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</si>
  <si>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</si>
  <si>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</si>
  <si>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</si>
  <si>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</si>
  <si>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</si>
  <si>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</si>
  <si>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</si>
  <si>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</si>
  <si>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</si>
  <si>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</si>
  <si>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</si>
  <si>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</si>
  <si>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</si>
  <si>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</si>
  <si>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</si>
  <si>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</si>
  <si>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</si>
  <si>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</si>
  <si>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</si>
  <si>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</si>
  <si>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</si>
  <si>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</si>
  <si>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</si>
  <si>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</si>
  <si>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</si>
  <si>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</si>
  <si>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</si>
  <si>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</si>
  <si>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</si>
  <si>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</si>
  <si>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</si>
  <si>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</si>
  <si>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</si>
  <si>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</si>
  <si>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</si>
  <si>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</si>
  <si>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</si>
  <si>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</si>
  <si>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</si>
  <si>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</si>
  <si>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</si>
  <si>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</si>
  <si>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</si>
  <si>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</si>
  <si>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</si>
  <si>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</si>
  <si>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</si>
  <si>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</si>
  <si>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</si>
  <si>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</si>
  <si>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</si>
  <si>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</si>
  <si>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</si>
  <si>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</si>
  <si>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</si>
  <si>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</si>
  <si>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</si>
  <si>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</si>
  <si>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</si>
  <si>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</si>
  <si>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</si>
  <si>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</si>
  <si>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</si>
  <si>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</si>
  <si>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</si>
  <si>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</si>
  <si>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</si>
  <si>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</si>
  <si>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</si>
  <si>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</si>
  <si>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</si>
  <si>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</si>
  <si>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</si>
  <si>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</si>
  <si>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</si>
  <si>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</si>
  <si>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</si>
  <si>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</si>
  <si>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</si>
  <si>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</si>
  <si>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</si>
  <si>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</si>
  <si>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</si>
  <si>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</si>
  <si>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</si>
  <si>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</si>
  <si>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</si>
  <si>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</si>
  <si>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</si>
  <si>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</si>
  <si>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</si>
  <si>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</si>
  <si>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</si>
  <si>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</si>
  <si>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</si>
  <si>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</si>
  <si>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</si>
  <si>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</si>
  <si>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</si>
  <si>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</si>
  <si>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</si>
  <si>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</si>
  <si>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</si>
  <si>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</si>
  <si>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</si>
  <si>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</si>
  <si>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</si>
  <si>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</si>
  <si>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</si>
  <si>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</si>
  <si>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</si>
  <si>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</si>
  <si>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</si>
  <si>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</si>
  <si>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</si>
  <si>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</si>
  <si>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</si>
  <si>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</si>
  <si>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</si>
  <si>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</si>
  <si>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</si>
  <si>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</si>
  <si>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</si>
  <si>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</si>
  <si>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</si>
  <si>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</si>
  <si>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</si>
  <si>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</si>
  <si>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</si>
  <si>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</si>
  <si>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</si>
  <si>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</si>
  <si>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</si>
  <si>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</si>
  <si>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</si>
  <si>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</si>
  <si>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</si>
  <si>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</si>
  <si>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</si>
  <si>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</si>
  <si>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</si>
  <si>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</si>
  <si>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</si>
  <si>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</si>
  <si>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</si>
  <si>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</si>
  <si>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</si>
  <si>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</si>
  <si>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</si>
  <si>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</si>
  <si>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</si>
  <si>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</si>
  <si>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</si>
  <si>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</si>
  <si>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</si>
  <si>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</si>
  <si>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</si>
  <si>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</si>
  <si>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</si>
  <si>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</si>
  <si>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</si>
  <si>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</si>
  <si>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</si>
  <si>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</si>
  <si>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</si>
  <si>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</si>
  <si>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</si>
  <si>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</si>
  <si>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</si>
  <si>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</si>
  <si>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</si>
  <si>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</si>
  <si>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</si>
  <si>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</si>
  <si>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</si>
  <si>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</si>
  <si>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</si>
  <si>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</si>
  <si>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</si>
  <si>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</si>
  <si>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</si>
  <si>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</si>
  <si>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</si>
  <si>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</si>
  <si>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</si>
  <si>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</si>
  <si>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</si>
  <si>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</si>
  <si>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</si>
  <si>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</si>
  <si>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</si>
  <si>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</si>
  <si>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</si>
  <si>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</si>
  <si>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</si>
  <si>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</si>
  <si>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</si>
  <si>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</si>
  <si>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</si>
  <si>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</si>
  <si>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</si>
  <si>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</si>
  <si>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</si>
  <si>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</si>
  <si>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</si>
  <si>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</si>
  <si>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</si>
  <si>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</si>
  <si>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</si>
  <si>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</si>
  <si>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</si>
  <si>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</si>
  <si>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</si>
  <si>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</si>
  <si>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</si>
  <si>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</si>
  <si>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</si>
  <si>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</si>
  <si>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</si>
  <si>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</si>
  <si>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</si>
  <si>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</si>
  <si>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</si>
  <si>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</si>
  <si>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</si>
  <si>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</si>
  <si>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</si>
  <si>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</si>
  <si>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</si>
  <si>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</si>
  <si>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</si>
  <si>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</si>
  <si>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</si>
  <si>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</si>
  <si>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</si>
  <si>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</si>
  <si>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</si>
  <si>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</si>
  <si>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</si>
  <si>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</si>
  <si>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</si>
  <si>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</si>
  <si>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</si>
  <si>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</si>
  <si>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</si>
  <si>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</si>
  <si>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</si>
  <si>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</si>
  <si>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</si>
  <si>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</si>
  <si>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</si>
  <si>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</si>
  <si>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</si>
  <si>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</si>
  <si>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</si>
  <si>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</si>
  <si>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</si>
  <si>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</si>
  <si>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</si>
  <si>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</si>
  <si>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</si>
  <si>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</si>
  <si>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</si>
  <si>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</si>
  <si>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</si>
  <si>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</si>
  <si>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</si>
  <si>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</si>
  <si>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</si>
  <si>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</si>
  <si>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</si>
  <si>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</si>
  <si>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</si>
  <si>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</si>
  <si>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</si>
  <si>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</si>
  <si>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</si>
  <si>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</si>
  <si>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</si>
  <si>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</si>
  <si>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</si>
  <si>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</si>
  <si>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</si>
  <si>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</si>
  <si>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</si>
  <si>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</si>
  <si>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</si>
  <si>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</si>
  <si>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</si>
  <si>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</si>
  <si>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</si>
  <si>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</si>
  <si>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</si>
  <si>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</si>
  <si>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</si>
  <si>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</si>
  <si>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</si>
  <si>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</si>
  <si>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</si>
  <si>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</si>
  <si>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</si>
  <si>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</si>
  <si>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</si>
  <si>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</si>
  <si>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</si>
  <si>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</si>
  <si>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</si>
  <si>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</si>
  <si>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</si>
  <si>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</si>
  <si>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</si>
  <si>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</si>
  <si>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</si>
  <si>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</si>
  <si>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</si>
  <si>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</si>
  <si>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</si>
  <si>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</si>
  <si>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</si>
  <si>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</si>
  <si>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</si>
  <si>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</si>
  <si>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</si>
  <si>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</si>
  <si>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</si>
  <si>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</si>
  <si>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</si>
  <si>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</si>
  <si>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</si>
  <si>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</si>
  <si>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</si>
  <si>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</si>
  <si>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</si>
  <si>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</si>
  <si>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</si>
  <si>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</si>
  <si>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</si>
  <si>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</si>
  <si>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</si>
  <si>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</si>
  <si>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</si>
  <si>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</si>
  <si>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</si>
  <si>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</si>
  <si>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</si>
  <si>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</si>
  <si>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</si>
  <si>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</si>
  <si>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</si>
  <si>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</si>
  <si>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</si>
  <si>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</si>
  <si>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</si>
  <si>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</si>
  <si>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</si>
  <si>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</si>
  <si>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</si>
  <si>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</si>
  <si>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</si>
  <si>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</si>
  <si>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</si>
  <si>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</si>
  <si>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</si>
  <si>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</si>
  <si>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</si>
  <si>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</si>
  <si>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</si>
  <si>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</si>
  <si>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</si>
  <si>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</si>
  <si>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</si>
  <si>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</si>
  <si>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</si>
  <si>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</si>
  <si>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</si>
  <si>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</si>
  <si>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</si>
  <si>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</si>
  <si>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</si>
  <si>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</si>
  <si>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</si>
  <si>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</si>
  <si>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</si>
  <si>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</si>
  <si>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</si>
  <si>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</si>
  <si>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</si>
  <si>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</si>
  <si>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</si>
  <si>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</si>
  <si>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</si>
  <si>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</si>
  <si>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</si>
  <si>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</si>
  <si>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</si>
  <si>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</si>
  <si>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</si>
  <si>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</si>
  <si>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</si>
  <si>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</si>
  <si>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</si>
  <si>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</si>
  <si>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</si>
  <si>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</si>
  <si>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</si>
  <si>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</si>
  <si>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</si>
  <si>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</si>
  <si>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</si>
  <si>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</si>
  <si>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</si>
  <si>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</si>
  <si>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</si>
  <si>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</si>
  <si>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</si>
  <si>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</si>
  <si>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</si>
  <si>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</si>
  <si>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</si>
  <si>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</si>
  <si>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</si>
  <si>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</si>
  <si>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</si>
  <si>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</si>
  <si>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</si>
  <si>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</si>
  <si>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</si>
  <si>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</si>
  <si>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</si>
  <si>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</si>
  <si>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</si>
  <si>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</si>
  <si>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</si>
  <si>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</si>
  <si>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</si>
  <si>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</si>
  <si>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</si>
  <si>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</si>
  <si>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</si>
  <si>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</si>
  <si>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</si>
  <si>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</si>
  <si>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</si>
  <si>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</si>
  <si>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</si>
  <si>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</si>
  <si>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</si>
  <si>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</si>
  <si>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</si>
  <si>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</si>
  <si>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</si>
  <si>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</si>
  <si>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</si>
  <si>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</si>
  <si>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</si>
  <si>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</si>
  <si>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</si>
  <si>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</si>
  <si>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</si>
  <si>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</si>
  <si>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</si>
  <si>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</si>
  <si>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</si>
  <si>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</si>
  <si>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</si>
  <si>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</si>
  <si>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</si>
  <si>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</si>
  <si>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</si>
  <si>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</si>
  <si>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</si>
  <si>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</si>
  <si>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</si>
  <si>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</si>
  <si>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</si>
  <si>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</si>
  <si>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</si>
  <si>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</si>
  <si>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</si>
  <si>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</si>
  <si>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</si>
  <si>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</si>
  <si>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</si>
  <si>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</si>
  <si>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</si>
  <si>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</si>
  <si>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</si>
  <si>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</si>
  <si>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</si>
  <si>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</si>
  <si>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</si>
  <si>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</si>
  <si>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</si>
  <si>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</si>
  <si>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</si>
  <si>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</si>
  <si>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</si>
  <si>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</si>
  <si>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</si>
  <si>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</si>
  <si>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</si>
  <si>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</si>
  <si>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</si>
  <si>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</si>
  <si>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</si>
  <si>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</si>
  <si>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</si>
  <si>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</si>
  <si>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</si>
  <si>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</si>
  <si>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</si>
  <si>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</si>
  <si>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</si>
  <si>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</si>
  <si>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</si>
  <si>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</si>
  <si>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</si>
  <si>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</si>
  <si>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</si>
  <si>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</si>
  <si>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</si>
  <si>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</si>
  <si>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</si>
  <si>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</si>
  <si>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</si>
  <si>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</si>
  <si>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</si>
  <si>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</si>
  <si>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</si>
  <si>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</si>
  <si>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</si>
  <si>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</si>
  <si>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</si>
  <si>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</si>
  <si>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</si>
  <si>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</si>
  <si>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</si>
  <si>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</si>
  <si>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</si>
  <si>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</si>
  <si>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</si>
  <si>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</si>
  <si>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</si>
  <si>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</si>
  <si>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</si>
  <si>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</si>
  <si>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</si>
  <si>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</si>
  <si>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</si>
  <si>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</si>
  <si>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</si>
  <si>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</si>
  <si>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</si>
  <si>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</si>
  <si>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</si>
  <si>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</si>
  <si>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</si>
  <si>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</si>
  <si>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</si>
  <si>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</si>
  <si>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</si>
  <si>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</si>
  <si>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</si>
  <si>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</si>
  <si>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</si>
  <si>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</si>
  <si>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</si>
  <si>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</si>
  <si>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</si>
  <si>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</si>
  <si>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</si>
  <si>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</si>
  <si>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</si>
  <si>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</si>
  <si>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</si>
  <si>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</si>
  <si>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</si>
  <si>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</si>
  <si>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</si>
  <si>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</si>
  <si>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</si>
  <si>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</si>
  <si>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</si>
  <si>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</si>
  <si>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</si>
  <si>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</si>
  <si>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</si>
  <si>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</si>
  <si>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</si>
  <si>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</si>
  <si>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</si>
  <si>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</si>
  <si>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</si>
  <si>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</si>
  <si>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</si>
  <si>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</si>
  <si>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</si>
  <si>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</si>
  <si>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</si>
  <si>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</si>
  <si>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</si>
  <si>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</si>
  <si>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</si>
  <si>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</si>
  <si>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</si>
  <si>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</si>
  <si>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</si>
  <si>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</si>
  <si>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</si>
  <si>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</si>
  <si>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</si>
  <si>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</si>
  <si>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</si>
  <si>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</si>
  <si>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</si>
  <si>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</si>
  <si>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</si>
  <si>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</si>
  <si>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</si>
  <si>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</si>
  <si>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</si>
  <si>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</si>
  <si>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</si>
  <si>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</si>
  <si>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</si>
  <si>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</si>
  <si>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</si>
  <si>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</si>
  <si>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</si>
  <si>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</si>
  <si>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</si>
  <si>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</si>
  <si>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</si>
  <si>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</si>
  <si>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</si>
  <si>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</si>
  <si>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</si>
  <si>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</si>
  <si>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</si>
  <si>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</si>
  <si>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</si>
  <si>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</si>
  <si>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</si>
  <si>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</si>
  <si>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</si>
  <si>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</si>
  <si>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</si>
  <si>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</si>
  <si>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</si>
  <si>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</si>
  <si>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</si>
  <si>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</si>
  <si>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</si>
  <si>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</si>
  <si>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</si>
  <si>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</si>
  <si>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</si>
  <si>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</si>
  <si>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</si>
  <si>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</si>
  <si>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</si>
  <si>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</si>
  <si>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</si>
  <si>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</si>
  <si>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</si>
  <si>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</si>
  <si>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</si>
  <si>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</si>
  <si>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</si>
  <si>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</si>
  <si>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</si>
  <si>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</si>
  <si>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</si>
  <si>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</si>
  <si>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</si>
  <si>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</si>
  <si>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</si>
  <si>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</si>
  <si>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</si>
  <si>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</si>
  <si>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</si>
  <si>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</si>
  <si>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</si>
  <si>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</si>
  <si>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</si>
  <si>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</si>
  <si>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</si>
  <si>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</si>
  <si>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</si>
  <si>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</si>
  <si>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</si>
  <si>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</si>
  <si>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</si>
  <si>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</si>
  <si>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</si>
  <si>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</si>
  <si>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</si>
  <si>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</si>
  <si>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</si>
  <si>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</si>
  <si>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</si>
  <si>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</si>
  <si>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</si>
  <si>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</si>
  <si>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</si>
  <si>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</si>
  <si>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</si>
  <si>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</si>
  <si>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</si>
  <si>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</si>
  <si>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</si>
  <si>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</si>
  <si>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</si>
  <si>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</si>
  <si>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</si>
  <si>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</si>
  <si>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</si>
  <si>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</si>
  <si>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</si>
  <si>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</si>
  <si>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</si>
  <si>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</si>
  <si>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</si>
  <si>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</si>
  <si>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</si>
  <si>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</si>
  <si>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</si>
  <si>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</si>
  <si>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</si>
  <si>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</si>
  <si>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</si>
  <si>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</si>
  <si>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</si>
  <si>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</si>
  <si>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</si>
  <si>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</si>
  <si>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</si>
  <si>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</si>
  <si>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</si>
  <si>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</si>
  <si>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</si>
  <si>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</si>
  <si>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</si>
  <si>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</si>
  <si>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</si>
  <si>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</si>
  <si>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</si>
  <si>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</si>
  <si>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</si>
  <si>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</si>
  <si>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</si>
  <si>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</si>
  <si>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</si>
  <si>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</si>
  <si>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</si>
  <si>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</si>
  <si>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</si>
  <si>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</si>
  <si>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</si>
  <si>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</si>
  <si>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</si>
  <si>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</si>
  <si>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</si>
  <si>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</si>
  <si>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</si>
  <si>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</si>
  <si>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</si>
  <si>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</si>
  <si>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</si>
  <si>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</si>
  <si>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</si>
  <si>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</si>
  <si>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</si>
  <si>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</si>
  <si>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</si>
  <si>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</si>
  <si>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</si>
  <si>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</si>
  <si>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</si>
  <si>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</si>
  <si>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</si>
  <si>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</si>
  <si>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</si>
  <si>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</si>
  <si>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</si>
  <si>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</si>
  <si>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</si>
  <si>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</si>
  <si>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</si>
  <si>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</si>
  <si>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</si>
  <si>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</si>
  <si>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</si>
  <si>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</si>
  <si>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</si>
  <si>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</si>
  <si>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</si>
  <si>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</si>
  <si>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</si>
  <si>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</si>
  <si>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</si>
  <si>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</si>
  <si>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</si>
  <si>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</si>
  <si>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</si>
  <si>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</si>
  <si>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</si>
  <si>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</si>
  <si>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</si>
  <si>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</si>
  <si>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</si>
  <si>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</si>
  <si>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</si>
  <si>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</si>
  <si>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</si>
  <si>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</si>
  <si>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</si>
  <si>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</si>
  <si>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</si>
  <si>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</si>
  <si>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</si>
  <si>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</si>
  <si>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</si>
  <si>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</si>
  <si>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</si>
  <si>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</si>
  <si>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</si>
  <si>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</si>
  <si>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</si>
  <si>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</si>
  <si>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</si>
  <si>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</si>
  <si>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</si>
  <si>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</si>
  <si>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</si>
  <si>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</si>
  <si>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</si>
  <si>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</si>
  <si>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</si>
  <si>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</si>
  <si>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</si>
  <si>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</si>
  <si>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</si>
  <si>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</si>
  <si>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</si>
  <si>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</si>
  <si>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</si>
  <si>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</si>
  <si>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</si>
  <si>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</si>
  <si>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</si>
  <si>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</si>
  <si>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</si>
  <si>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</si>
  <si>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</si>
  <si>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</si>
  <si>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</si>
  <si>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</si>
  <si>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</si>
  <si>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</si>
  <si>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</si>
  <si>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</si>
  <si>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</si>
  <si>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</si>
  <si>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</si>
  <si>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</si>
  <si>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</si>
  <si>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</si>
  <si>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</si>
  <si>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</si>
  <si>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</si>
  <si>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</si>
  <si>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</si>
  <si>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</si>
  <si>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</si>
  <si>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</si>
  <si>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</si>
  <si>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</si>
  <si>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</si>
  <si>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</si>
  <si>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</si>
  <si>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</si>
  <si>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</si>
  <si>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</si>
  <si>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</si>
  <si>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</si>
  <si>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</si>
  <si>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</si>
  <si>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</si>
  <si>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</si>
  <si>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</si>
  <si>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</si>
  <si>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</si>
  <si>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</si>
  <si>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</si>
  <si>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</si>
  <si>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</si>
  <si>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</si>
  <si>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</si>
  <si>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</si>
  <si>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</si>
  <si>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</si>
  <si>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</si>
  <si>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</si>
  <si>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</si>
  <si>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</si>
  <si>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</si>
  <si>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</si>
  <si>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</si>
  <si>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</si>
  <si>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</si>
  <si>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</si>
  <si>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</si>
  <si>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</si>
  <si>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</si>
  <si>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</si>
  <si>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</si>
  <si>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</si>
  <si>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</si>
  <si>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</si>
  <si>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</si>
  <si>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</si>
  <si>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</si>
  <si>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</si>
  <si>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</si>
  <si>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</si>
  <si>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</si>
  <si>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</si>
  <si>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</si>
  <si>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</si>
  <si>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</si>
  <si>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</si>
  <si>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</si>
  <si>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</si>
  <si>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</si>
  <si>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</si>
  <si>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</si>
  <si>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</si>
  <si>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</si>
  <si>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</si>
  <si>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</si>
  <si>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</si>
  <si>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</si>
  <si>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</si>
  <si>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</si>
  <si>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</si>
  <si>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</si>
  <si>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</si>
  <si>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</si>
  <si>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</si>
  <si>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</si>
  <si>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</si>
  <si>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</si>
  <si>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</si>
  <si>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</si>
  <si>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</si>
  <si>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</si>
  <si>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</si>
  <si>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</si>
  <si>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</si>
  <si>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</si>
  <si>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</si>
  <si>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</si>
  <si>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</si>
  <si>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</si>
  <si>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</si>
  <si>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</si>
  <si>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</si>
  <si>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</si>
  <si>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</si>
  <si>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</si>
  <si>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</si>
  <si>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</si>
  <si>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</si>
  <si>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</si>
  <si>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</si>
  <si>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</si>
  <si>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</si>
  <si>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</si>
  <si>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</si>
  <si>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</si>
  <si>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</si>
  <si>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</si>
  <si>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</si>
  <si>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</si>
  <si>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</si>
  <si>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</si>
  <si>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</si>
  <si>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</si>
  <si>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</si>
  <si>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</si>
  <si>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</si>
  <si>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</si>
  <si>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</si>
  <si>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</si>
  <si>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</si>
  <si>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</si>
  <si>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</si>
  <si>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</si>
  <si>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</si>
  <si>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</si>
  <si>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</si>
  <si>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</si>
  <si>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</si>
  <si>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</si>
  <si>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</si>
  <si>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</si>
  <si>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</si>
  <si>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</si>
  <si>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</si>
  <si>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</si>
  <si>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</si>
  <si>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</si>
  <si>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</si>
  <si>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</si>
  <si>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</si>
  <si>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</si>
  <si>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</si>
  <si>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</si>
  <si>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</si>
  <si>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</si>
  <si>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</si>
  <si>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</si>
  <si>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</si>
  <si>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</si>
  <si>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</si>
  <si>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</si>
  <si>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</si>
  <si>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</si>
  <si>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</si>
  <si>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</si>
  <si>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</si>
  <si>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</si>
  <si>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</si>
  <si>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</si>
  <si>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</si>
  <si>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</si>
  <si>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</si>
  <si>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</si>
  <si>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</si>
  <si>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</si>
  <si>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</si>
  <si>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</si>
  <si>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</si>
  <si>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</si>
  <si>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</si>
  <si>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</si>
  <si>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</si>
  <si>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</si>
  <si>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</si>
  <si>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</si>
  <si>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</si>
  <si>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</si>
  <si>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</si>
  <si>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</si>
  <si>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</si>
  <si>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</si>
  <si>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</si>
  <si>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</si>
  <si>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</si>
  <si>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</si>
  <si>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</si>
  <si>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</si>
  <si>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</si>
  <si>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</si>
  <si>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</si>
  <si>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</si>
  <si>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</si>
  <si>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</si>
  <si>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</si>
  <si>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</si>
  <si>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</si>
  <si>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</si>
  <si>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</si>
  <si>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</si>
  <si>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</si>
  <si>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</si>
  <si>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</si>
  <si>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</si>
  <si>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</si>
  <si>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</si>
  <si>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</si>
  <si>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</si>
  <si>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</si>
  <si>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</si>
  <si>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</si>
  <si>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</si>
  <si>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</si>
  <si>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</si>
  <si>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</si>
  <si>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</si>
  <si>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</si>
  <si>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</si>
  <si>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</si>
  <si>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</si>
  <si>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</si>
  <si>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</si>
  <si>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</si>
  <si>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</si>
  <si>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</si>
  <si>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</si>
  <si>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</si>
  <si>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</si>
  <si>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</si>
  <si>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</si>
  <si>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</si>
  <si>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</si>
  <si>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</si>
  <si>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</si>
  <si>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</si>
  <si>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</si>
  <si>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</si>
  <si>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</si>
  <si>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</si>
  <si>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</si>
  <si>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</si>
  <si>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</si>
  <si>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</si>
  <si>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</si>
  <si>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</si>
  <si>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</si>
  <si>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</si>
  <si>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</si>
  <si>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</si>
  <si>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</si>
  <si>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</si>
  <si>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</si>
  <si>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</si>
  <si>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</si>
  <si>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</si>
  <si>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</si>
  <si>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</si>
  <si>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</si>
  <si>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</si>
  <si>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</si>
  <si>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</si>
  <si>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</si>
  <si>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</si>
  <si>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</si>
  <si>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</si>
  <si>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</si>
  <si>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</si>
  <si>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</si>
  <si>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</si>
  <si>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</si>
  <si>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</si>
  <si>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</si>
  <si>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</si>
  <si>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</si>
  <si>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</si>
  <si>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</si>
  <si>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</si>
  <si>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</si>
  <si>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</si>
  <si>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</si>
  <si>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</si>
  <si>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</si>
  <si>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</si>
  <si>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</si>
  <si>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</si>
  <si>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</si>
  <si>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</si>
  <si>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</si>
  <si>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</si>
  <si>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</si>
  <si>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</si>
  <si>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</si>
  <si>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</si>
  <si>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</si>
  <si>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</si>
  <si>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</si>
  <si>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</si>
  <si>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</si>
  <si>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</si>
  <si>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</si>
  <si>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</si>
  <si>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</si>
  <si>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</si>
  <si>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</si>
  <si>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</si>
  <si>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</si>
  <si>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</si>
  <si>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</si>
  <si>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</si>
  <si>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</si>
  <si>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</si>
  <si>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</si>
  <si>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</si>
  <si>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</si>
  <si>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</si>
  <si>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</si>
  <si>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</si>
  <si>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</si>
  <si>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</si>
  <si>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</si>
  <si>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</si>
  <si>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</si>
  <si>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</si>
  <si>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</si>
  <si>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</si>
  <si>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</si>
  <si>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</si>
  <si>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</si>
  <si>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</si>
  <si>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</si>
  <si>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</si>
  <si>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</si>
  <si>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</si>
  <si>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</si>
  <si>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</si>
  <si>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</si>
  <si>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</si>
  <si>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</si>
  <si>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</si>
  <si>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</si>
  <si>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</si>
  <si>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</si>
  <si>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</si>
  <si>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</si>
  <si>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</si>
  <si>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</si>
  <si>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</si>
  <si>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</si>
  <si>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</si>
  <si>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</si>
  <si>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</si>
  <si>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</si>
  <si>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</si>
  <si>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</si>
  <si>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</si>
  <si>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</si>
  <si>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</si>
  <si>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</si>
  <si>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</si>
  <si>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</si>
  <si>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</si>
  <si>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</si>
  <si>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</si>
  <si>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</si>
  <si>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</si>
  <si>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</si>
  <si>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</si>
  <si>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</si>
  <si>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</si>
  <si>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</si>
  <si>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</si>
  <si>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</si>
  <si>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</si>
  <si>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</si>
  <si>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</si>
  <si>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</si>
  <si>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</si>
  <si>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</si>
  <si>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</si>
  <si>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</si>
  <si>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</si>
  <si>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</si>
  <si>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</si>
  <si>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</si>
  <si>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</si>
  <si>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</si>
  <si>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</si>
  <si>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</si>
  <si>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</si>
  <si>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</si>
  <si>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</si>
  <si>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</si>
  <si>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</si>
  <si>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</si>
  <si>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</si>
  <si>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</si>
  <si>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</si>
  <si>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</si>
  <si>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</si>
  <si>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</si>
  <si>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</si>
  <si>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</si>
  <si>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</si>
  <si>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</si>
  <si>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</si>
  <si>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</si>
  <si>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</si>
  <si>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</si>
  <si>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</si>
  <si>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</si>
  <si>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</si>
  <si>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</si>
  <si>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</si>
  <si>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</si>
  <si>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</si>
  <si>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</si>
  <si>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</si>
  <si>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</si>
  <si>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</si>
  <si>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</si>
  <si>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</si>
  <si>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</si>
  <si>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</si>
  <si>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</si>
  <si>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</si>
  <si>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</si>
  <si>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</si>
  <si>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</si>
  <si>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</si>
  <si>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</si>
  <si>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</si>
  <si>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</si>
  <si>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</si>
  <si>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</si>
  <si>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</si>
  <si>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</si>
  <si>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</si>
  <si>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</si>
  <si>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</si>
  <si>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</si>
  <si>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</si>
  <si>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</si>
  <si>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</si>
  <si>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</si>
  <si>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</si>
  <si>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</si>
  <si>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</si>
  <si>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</si>
  <si>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</si>
  <si>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</si>
  <si>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</si>
  <si>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</si>
  <si>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</si>
  <si>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</si>
  <si>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</si>
  <si>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</si>
  <si>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</si>
  <si>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</si>
  <si>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</si>
  <si>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</si>
  <si>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</si>
  <si>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</si>
  <si>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</si>
  <si>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</si>
  <si>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</si>
  <si>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</si>
  <si>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</si>
  <si>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</si>
  <si>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</si>
  <si>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</si>
  <si>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</si>
  <si>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</si>
  <si>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</si>
  <si>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</si>
  <si>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</si>
  <si>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</si>
  <si>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</si>
  <si>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</si>
  <si>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</si>
  <si>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</si>
  <si>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</si>
  <si>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</si>
  <si>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</si>
  <si>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</si>
  <si>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</si>
  <si>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</si>
  <si>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</si>
  <si>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</si>
  <si>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</si>
  <si>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</si>
  <si>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</si>
  <si>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</si>
  <si>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</si>
  <si>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</si>
  <si>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</si>
  <si>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</si>
  <si>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</si>
  <si>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</si>
  <si>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</si>
  <si>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</si>
  <si>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</si>
  <si>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</si>
  <si>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</si>
  <si>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</si>
  <si>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</si>
  <si>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</si>
  <si>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</si>
  <si>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</si>
  <si>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</si>
  <si>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</si>
  <si>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</si>
  <si>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</si>
  <si>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</si>
  <si>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</si>
  <si>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</si>
  <si>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</si>
  <si>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</si>
  <si>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</si>
  <si>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</si>
  <si>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</si>
  <si>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</si>
  <si>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</si>
  <si>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</si>
  <si>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</si>
  <si>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</si>
  <si>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</si>
  <si>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</si>
  <si>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</si>
  <si>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</si>
  <si>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</si>
  <si>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</si>
  <si>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</si>
  <si>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</si>
  <si>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</si>
  <si>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</si>
  <si>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</si>
  <si>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</si>
  <si>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</si>
  <si>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</si>
  <si>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</si>
  <si>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</si>
  <si>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</si>
  <si>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</si>
  <si>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</si>
  <si>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</si>
  <si>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</si>
  <si>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</si>
  <si>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</si>
  <si>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</si>
  <si>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</si>
  <si>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</si>
  <si>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</si>
  <si>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</si>
  <si>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</si>
  <si>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</si>
  <si>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</si>
  <si>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</si>
  <si>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</si>
  <si>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</si>
  <si>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</si>
  <si>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</si>
  <si>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</si>
  <si>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</si>
  <si>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</si>
  <si>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</si>
  <si>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</si>
  <si>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</si>
  <si>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</si>
  <si>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</si>
  <si>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</si>
  <si>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</si>
  <si>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</si>
  <si>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</si>
  <si>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</si>
  <si>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</si>
  <si>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</si>
  <si>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</si>
  <si>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</si>
  <si>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</si>
  <si>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</si>
  <si>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</si>
  <si>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</si>
  <si>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</si>
  <si>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</si>
  <si>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</si>
  <si>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</si>
  <si>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</si>
  <si>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</si>
  <si>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</si>
  <si>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</si>
  <si>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</si>
  <si>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</si>
  <si>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</si>
  <si>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</si>
  <si>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</si>
  <si>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</si>
  <si>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</si>
  <si>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</si>
  <si>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</si>
  <si>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</si>
  <si>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</si>
  <si>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</si>
  <si>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</si>
  <si>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</si>
  <si>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</si>
  <si>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</si>
  <si>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</si>
  <si>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</si>
  <si>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</si>
  <si>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</si>
  <si>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</si>
  <si>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</si>
  <si>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</si>
  <si>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</si>
  <si>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</si>
  <si>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</si>
  <si>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</si>
  <si>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</si>
  <si>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</si>
  <si>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</si>
  <si>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</si>
  <si>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</si>
  <si>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</si>
  <si>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</si>
  <si>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</si>
  <si>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</si>
  <si>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</si>
  <si>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</si>
  <si>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</si>
  <si>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</si>
  <si>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</si>
  <si>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</si>
  <si>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</si>
  <si>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</si>
  <si>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</si>
  <si>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</si>
  <si>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</si>
  <si>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</si>
  <si>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</si>
  <si>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</si>
  <si>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</si>
  <si>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</si>
  <si>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</si>
  <si>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</si>
  <si>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</si>
  <si>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</si>
  <si>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</si>
  <si>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</si>
  <si>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</si>
  <si>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</si>
  <si>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</si>
  <si>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</si>
  <si>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</si>
  <si>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</si>
  <si>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</si>
  <si>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</si>
  <si>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</si>
  <si>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</si>
  <si>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</si>
  <si>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</si>
  <si>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</si>
  <si>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</si>
  <si>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</si>
  <si>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</si>
  <si>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</si>
  <si>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</si>
  <si>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</si>
  <si>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</si>
  <si>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</si>
  <si>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</si>
  <si>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</si>
  <si>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</si>
  <si>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</si>
  <si>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</si>
  <si>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</si>
  <si>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</si>
  <si>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</si>
  <si>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</si>
  <si>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</si>
  <si>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</si>
  <si>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</si>
  <si>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</si>
  <si>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</si>
  <si>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</si>
  <si>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</si>
  <si>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</si>
  <si>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</si>
  <si>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</si>
  <si>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</si>
  <si>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</si>
  <si>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</si>
  <si>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</si>
  <si>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</si>
  <si>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</si>
  <si>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</si>
  <si>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</si>
  <si>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</si>
  <si>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</si>
  <si>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</si>
  <si>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</si>
  <si>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</si>
  <si>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</si>
  <si>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</si>
  <si>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</si>
  <si>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</si>
  <si>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</si>
  <si>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</si>
  <si>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</si>
  <si>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</si>
  <si>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</si>
  <si>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</si>
  <si>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</si>
  <si>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</si>
  <si>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</si>
  <si>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</si>
  <si>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</si>
  <si>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</si>
  <si>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</si>
  <si>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</si>
  <si>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</si>
  <si>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</si>
  <si>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</si>
  <si>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</si>
  <si>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</si>
  <si>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</si>
  <si>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</si>
  <si>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</si>
  <si>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</si>
  <si>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</si>
  <si>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</si>
  <si>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</si>
  <si>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</si>
  <si>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</si>
  <si>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</si>
  <si>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</si>
  <si>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</si>
  <si>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</si>
  <si>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</si>
  <si>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</si>
  <si>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</si>
  <si>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</si>
  <si>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</si>
  <si>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</si>
  <si>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</si>
  <si>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</si>
  <si>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</si>
  <si>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</si>
  <si>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</si>
  <si>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</si>
  <si>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</si>
  <si>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</si>
  <si>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</si>
  <si>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</si>
  <si>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</si>
  <si>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</si>
  <si>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</si>
  <si>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</si>
  <si>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</si>
  <si>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</si>
  <si>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</si>
  <si>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</si>
  <si>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</si>
  <si>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</si>
  <si>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</si>
  <si>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</si>
  <si>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</si>
  <si>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</si>
  <si>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</si>
  <si>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</si>
  <si>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</si>
  <si>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</si>
  <si>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</si>
  <si>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</si>
  <si>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</si>
  <si>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</si>
  <si>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</si>
  <si>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</si>
  <si>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</si>
  <si>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</si>
  <si>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</si>
  <si>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</si>
  <si>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</si>
  <si>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</si>
  <si>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</si>
  <si>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</si>
  <si>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</si>
  <si>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</si>
  <si>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</si>
  <si>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</si>
  <si>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</si>
  <si>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</si>
  <si>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</si>
  <si>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</si>
  <si>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</si>
  <si>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</si>
  <si>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</si>
  <si>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</si>
  <si>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</si>
  <si>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</si>
  <si>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</si>
  <si>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</si>
  <si>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</si>
  <si>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</si>
  <si>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</si>
  <si>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</si>
  <si>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</si>
  <si>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</si>
  <si>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</si>
  <si>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</si>
  <si>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</si>
  <si>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</si>
  <si>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</si>
  <si>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</si>
  <si>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</si>
  <si>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</si>
  <si>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</si>
  <si>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</si>
  <si>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</si>
  <si>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</si>
  <si>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</si>
  <si>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</si>
  <si>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</si>
  <si>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</si>
  <si>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</si>
  <si>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</si>
  <si>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</si>
  <si>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</si>
  <si>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</si>
  <si>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</si>
  <si>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</si>
  <si>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</si>
  <si>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</si>
  <si>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</si>
  <si>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</si>
  <si>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</si>
  <si>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</si>
  <si>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</si>
  <si>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</si>
  <si>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</si>
  <si>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</si>
  <si>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</si>
  <si>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</si>
  <si>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</si>
  <si>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</si>
  <si>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</si>
  <si>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</si>
  <si>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</si>
  <si>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</si>
  <si>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</si>
  <si>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</si>
  <si>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</si>
  <si>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</si>
  <si>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</si>
  <si>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</si>
  <si>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</si>
  <si>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</si>
  <si>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</si>
  <si>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</si>
  <si>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</si>
  <si>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</si>
  <si>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</si>
  <si>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</si>
  <si>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</si>
  <si>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</si>
  <si>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</si>
  <si>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</si>
  <si>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</si>
  <si>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</si>
  <si>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</si>
  <si>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</si>
  <si>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</si>
  <si>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</si>
  <si>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</si>
  <si>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</si>
  <si>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</si>
  <si>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</si>
  <si>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</si>
  <si>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</si>
  <si>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</si>
  <si>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</si>
  <si>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</si>
  <si>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</si>
  <si>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</si>
  <si>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</si>
  <si>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</si>
  <si>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</si>
  <si>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</si>
  <si>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</si>
  <si>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</si>
  <si>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</si>
  <si>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</si>
  <si>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</si>
  <si>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</si>
  <si>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</si>
  <si>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</si>
  <si>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</si>
  <si>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</si>
  <si>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</si>
  <si>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</si>
  <si>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</si>
  <si>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</si>
  <si>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</si>
  <si>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</si>
  <si>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</si>
  <si>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</si>
  <si>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</si>
  <si>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</si>
  <si>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</si>
  <si>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</si>
  <si>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</si>
  <si>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</si>
  <si>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</si>
  <si>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</si>
  <si>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</si>
  <si>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</si>
  <si>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</si>
  <si>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</si>
  <si>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</si>
  <si>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</si>
  <si>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</si>
  <si>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</si>
  <si>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</si>
  <si>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</si>
  <si>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</si>
  <si>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</si>
  <si>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</si>
  <si>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</si>
  <si>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</si>
  <si>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</si>
  <si>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</si>
  <si>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</si>
  <si>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</si>
  <si>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</si>
  <si>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</si>
  <si>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</si>
  <si>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</si>
  <si>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</si>
  <si>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</si>
  <si>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</si>
  <si>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</si>
  <si>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</si>
  <si>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</si>
  <si>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</si>
  <si>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</si>
  <si>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</si>
  <si>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</si>
  <si>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</si>
  <si>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</si>
  <si>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</si>
  <si>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</si>
  <si>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</si>
  <si>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</si>
  <si>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</si>
  <si>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</si>
  <si>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</si>
  <si>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</si>
  <si>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</si>
  <si>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</si>
  <si>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</si>
  <si>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</si>
  <si>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</si>
  <si>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</si>
  <si>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</si>
  <si>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</si>
  <si>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</si>
  <si>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</si>
  <si>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</si>
  <si>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</si>
  <si>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</si>
  <si>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</si>
  <si>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</si>
  <si>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</si>
  <si>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</si>
  <si>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</si>
  <si>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</si>
  <si>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</si>
  <si>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</si>
  <si>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</si>
  <si>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</si>
  <si>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</si>
  <si>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</si>
  <si>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</si>
  <si>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</si>
  <si>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</si>
  <si>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</si>
  <si>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</si>
  <si>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</si>
  <si>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</si>
  <si>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</si>
  <si>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</si>
  <si>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</si>
  <si>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</si>
  <si>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</si>
  <si>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</si>
  <si>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</si>
  <si>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</si>
  <si>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</si>
  <si>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</si>
  <si>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</si>
  <si>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</si>
  <si>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</si>
  <si>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</si>
  <si>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</si>
  <si>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</si>
  <si>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</si>
  <si>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</si>
  <si>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</si>
  <si>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</si>
  <si>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</si>
  <si>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</si>
  <si>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</si>
  <si>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</si>
  <si>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</si>
  <si>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</si>
  <si>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</si>
  <si>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</si>
  <si>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</si>
  <si>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</si>
  <si>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</si>
  <si>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</si>
  <si>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</si>
  <si>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</si>
  <si>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</si>
  <si>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</si>
  <si>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</si>
  <si>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</si>
  <si>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</si>
  <si>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</si>
  <si>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</si>
  <si>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</si>
  <si>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</si>
  <si>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</si>
  <si>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</si>
  <si>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</si>
  <si>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</si>
  <si>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</si>
  <si>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</si>
  <si>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</si>
  <si>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</si>
  <si>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</si>
  <si>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</si>
  <si>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</si>
  <si>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</si>
  <si>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</si>
  <si>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</si>
  <si>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</si>
  <si>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</si>
  <si>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</si>
  <si>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</si>
  <si>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</si>
  <si>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</si>
  <si>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</si>
  <si>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</si>
  <si>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</si>
  <si>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</si>
  <si>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</si>
  <si>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</si>
  <si>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</si>
  <si>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</si>
  <si>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</si>
  <si>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</si>
  <si>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</si>
  <si>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</si>
  <si>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</si>
  <si>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</si>
  <si>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</si>
  <si>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</si>
  <si>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</si>
  <si>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</si>
  <si>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</si>
  <si>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</si>
  <si>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</si>
  <si>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</si>
  <si>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</si>
  <si>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</si>
  <si>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</si>
  <si>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</si>
  <si>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</si>
  <si>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</si>
  <si>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</si>
  <si>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</si>
  <si>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</si>
  <si>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</si>
  <si>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</si>
  <si>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</si>
  <si>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</si>
  <si>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</si>
  <si>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</si>
  <si>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</si>
  <si>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</si>
  <si>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</si>
  <si>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</si>
  <si>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</si>
  <si>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</si>
  <si>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</si>
  <si>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</si>
  <si>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</si>
  <si>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</si>
  <si>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</si>
  <si>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</si>
  <si>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</si>
  <si>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</si>
  <si>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</si>
  <si>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</si>
  <si>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</si>
  <si>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</si>
  <si>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</si>
  <si>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</si>
  <si>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</si>
  <si>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</si>
  <si>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</si>
  <si>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</si>
  <si>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</si>
  <si>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</si>
  <si>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</si>
  <si>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</si>
  <si>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</si>
  <si>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</si>
  <si>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</si>
  <si>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</si>
  <si>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</si>
  <si>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</si>
  <si>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</si>
  <si>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</si>
  <si>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</si>
  <si>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</si>
  <si>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</si>
  <si>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</si>
  <si>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</si>
  <si>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</si>
  <si>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</si>
  <si>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</si>
  <si>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</si>
  <si>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</si>
  <si>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</si>
  <si>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</si>
  <si>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</si>
  <si>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</si>
  <si>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</si>
  <si>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</si>
  <si>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</si>
  <si>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</si>
  <si>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</si>
  <si>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</si>
  <si>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</si>
  <si>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</si>
  <si>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</si>
  <si>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</si>
  <si>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</si>
  <si>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</si>
  <si>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</si>
  <si>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</si>
  <si>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</si>
  <si>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</si>
  <si>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</si>
  <si>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</si>
  <si>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</si>
  <si>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</si>
  <si>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</si>
  <si>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</si>
  <si>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</si>
  <si>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</si>
  <si>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</si>
  <si>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</si>
  <si>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</si>
  <si>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</si>
  <si>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</si>
  <si>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</si>
  <si>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</si>
  <si>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</si>
  <si>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</si>
  <si>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</si>
  <si>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</si>
  <si>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</si>
  <si>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</si>
  <si>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</si>
  <si>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</si>
  <si>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</si>
  <si>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</si>
  <si>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</si>
  <si>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</si>
  <si>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</si>
  <si>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</si>
  <si>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</si>
  <si>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</si>
  <si>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</si>
  <si>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</si>
  <si>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</si>
  <si>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</si>
  <si>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</si>
  <si>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</si>
  <si>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</si>
  <si>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</si>
  <si>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</si>
  <si>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</si>
  <si>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</si>
  <si>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</si>
  <si>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</si>
  <si>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</si>
  <si>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</si>
  <si>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</si>
  <si>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</si>
  <si>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</si>
  <si>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</si>
  <si>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</si>
  <si>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</si>
  <si>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</si>
  <si>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</si>
  <si>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</si>
  <si>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</si>
  <si>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</si>
  <si>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</si>
  <si>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</si>
  <si>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</si>
  <si>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</si>
  <si>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</si>
  <si>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</si>
  <si>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</si>
  <si>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</si>
  <si>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</si>
  <si>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</si>
  <si>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</si>
  <si>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</si>
  <si>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</si>
  <si>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</si>
  <si>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</si>
  <si>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</si>
  <si>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</si>
  <si>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</si>
  <si>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</si>
  <si>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</si>
  <si>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</si>
  <si>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</si>
  <si>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</si>
  <si>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</si>
  <si>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</si>
  <si>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</si>
  <si>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</si>
  <si>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</si>
  <si>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</si>
  <si>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</si>
  <si>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</si>
  <si>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</si>
  <si>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</si>
  <si>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</si>
  <si>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</si>
  <si>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</si>
  <si>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</si>
  <si>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</si>
  <si>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</si>
  <si>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</si>
  <si>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</si>
  <si>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</si>
  <si>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</si>
  <si>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</si>
  <si>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</si>
  <si>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</si>
  <si>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</si>
  <si>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</si>
  <si>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</si>
  <si>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</si>
  <si>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</si>
  <si>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</si>
  <si>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</si>
  <si>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</si>
  <si>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</si>
  <si>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</si>
  <si>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</si>
  <si>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</si>
  <si>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</si>
  <si>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</si>
  <si>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</si>
  <si>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</si>
  <si>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</si>
  <si>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</si>
  <si>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</si>
  <si>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</si>
  <si>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</si>
  <si>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</si>
  <si>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</si>
  <si>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</si>
  <si>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</si>
  <si>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</si>
  <si>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</si>
  <si>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</si>
  <si>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</si>
  <si>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</si>
  <si>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</si>
  <si>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</si>
  <si>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</si>
  <si>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</si>
  <si>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</si>
  <si>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</si>
  <si>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</si>
  <si>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</si>
  <si>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</si>
  <si>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</si>
  <si>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</si>
  <si>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</si>
  <si>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</si>
  <si>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</si>
  <si>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</si>
  <si>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</si>
  <si>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</si>
  <si>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</si>
  <si>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</si>
  <si>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</si>
  <si>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</si>
  <si>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</si>
  <si>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</si>
  <si>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</si>
  <si>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</si>
  <si>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</si>
  <si>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</si>
  <si>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</si>
  <si>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</si>
  <si>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</si>
  <si>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</si>
  <si>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</si>
  <si>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</si>
  <si>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</si>
  <si>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</si>
  <si>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</si>
  <si>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</si>
  <si>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</si>
  <si>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</si>
  <si>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</si>
  <si>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</si>
  <si>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</si>
  <si>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</si>
  <si>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</si>
  <si>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</si>
  <si>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</si>
  <si>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</si>
  <si>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</si>
  <si>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</si>
  <si>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</si>
  <si>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</si>
  <si>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</si>
  <si>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</si>
  <si>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</si>
  <si>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</si>
  <si>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</si>
  <si>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</si>
  <si>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</si>
  <si>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</si>
  <si>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</si>
  <si>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</si>
  <si>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</si>
  <si>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</si>
  <si>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</si>
  <si>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</si>
  <si>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</si>
  <si>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</si>
  <si>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</si>
  <si>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</si>
  <si>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</si>
  <si>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</si>
  <si>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</si>
  <si>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</si>
  <si>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</si>
  <si>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</si>
  <si>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</si>
  <si>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</si>
  <si>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</si>
  <si>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</si>
  <si>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</si>
  <si>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</si>
  <si>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</si>
  <si>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</si>
  <si>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</si>
  <si>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</si>
  <si>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</si>
  <si>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</si>
  <si>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</si>
  <si>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</si>
  <si>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</si>
  <si>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</si>
  <si>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</si>
  <si>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</si>
  <si>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</si>
  <si>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</si>
  <si>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</si>
  <si>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</si>
  <si>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</si>
  <si>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</si>
  <si>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</si>
  <si>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</si>
  <si>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</si>
  <si>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</si>
  <si>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</si>
  <si>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</si>
  <si>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</si>
  <si>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</si>
  <si>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</si>
  <si>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</si>
  <si>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</si>
  <si>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</si>
  <si>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</si>
  <si>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</si>
  <si>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</si>
  <si>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</si>
  <si>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</si>
  <si>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</si>
  <si>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</si>
  <si>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</si>
  <si>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</si>
  <si>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</si>
  <si>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</si>
  <si>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</si>
  <si>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</si>
  <si>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</si>
  <si>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</si>
  <si>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</si>
  <si>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</si>
  <si>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</si>
  <si>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</si>
  <si>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</si>
  <si>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</si>
  <si>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</si>
  <si>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</si>
  <si>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</si>
  <si>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</si>
  <si>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</si>
  <si>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</si>
  <si>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</si>
  <si>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</si>
  <si>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</si>
  <si>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</si>
  <si>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</si>
  <si>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</si>
  <si>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</si>
  <si>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</si>
  <si>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</si>
  <si>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</si>
  <si>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</si>
  <si>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</si>
  <si>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</si>
  <si>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</si>
  <si>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</si>
  <si>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</si>
  <si>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</si>
  <si>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</si>
  <si>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</si>
  <si>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</si>
  <si>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</si>
  <si>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</si>
  <si>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</si>
  <si>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</si>
  <si>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</si>
  <si>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</si>
  <si>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</si>
  <si>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</si>
  <si>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</si>
  <si>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</si>
  <si>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</si>
  <si>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</si>
  <si>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</si>
  <si>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</si>
  <si>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</si>
  <si>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</si>
  <si>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</si>
  <si>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</si>
  <si>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</si>
  <si>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</si>
  <si>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</si>
  <si>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</si>
  <si>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</si>
  <si>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</si>
  <si>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</si>
  <si>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</si>
  <si>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</si>
  <si>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</si>
  <si>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</si>
  <si>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</si>
  <si>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</si>
  <si>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</si>
  <si>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</si>
  <si>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</si>
  <si>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</si>
  <si>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</si>
  <si>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</si>
  <si>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</si>
  <si>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</si>
  <si>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</si>
  <si>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</si>
  <si>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</si>
  <si>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</si>
  <si>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</si>
  <si>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</si>
  <si>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</si>
  <si>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</si>
  <si>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</si>
  <si>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</si>
  <si>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</si>
  <si>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</si>
  <si>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</si>
  <si>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</si>
  <si>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</si>
  <si>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</si>
  <si>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</si>
  <si>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</si>
  <si>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</si>
  <si>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</si>
  <si>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</si>
  <si>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</si>
  <si>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</si>
  <si>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</si>
  <si>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</si>
  <si>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</si>
  <si>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</si>
  <si>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</si>
  <si>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</si>
  <si>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</si>
  <si>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</si>
  <si>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</si>
  <si>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</si>
  <si>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</si>
  <si>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</si>
  <si>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</si>
  <si>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</si>
  <si>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</si>
  <si>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</si>
  <si>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</si>
  <si>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</si>
  <si>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</si>
  <si>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</si>
  <si>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</si>
  <si>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</si>
  <si>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</si>
  <si>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</si>
  <si>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</si>
  <si>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</si>
  <si>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</si>
  <si>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</si>
  <si>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</si>
  <si>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</si>
  <si>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</si>
  <si>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</si>
  <si>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</si>
  <si>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</si>
  <si>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</si>
  <si>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</si>
  <si>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</si>
  <si>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</si>
  <si>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</si>
  <si>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</si>
  <si>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</si>
  <si>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</si>
  <si>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</si>
  <si>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</si>
  <si>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</si>
  <si>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</si>
  <si>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</si>
  <si>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</si>
  <si>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</si>
  <si>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</si>
  <si>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</si>
  <si>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</si>
  <si>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</si>
  <si>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</si>
  <si>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</si>
  <si>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</si>
  <si>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</si>
  <si>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</si>
  <si>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</si>
  <si>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</si>
  <si>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</si>
  <si>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</si>
  <si>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</si>
  <si>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</si>
  <si>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</si>
  <si>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</si>
  <si>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</si>
  <si>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</si>
  <si>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</si>
  <si>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</si>
  <si>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</si>
  <si>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</si>
  <si>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</si>
  <si>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</si>
  <si>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</si>
  <si>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</si>
  <si>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</si>
  <si>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</si>
  <si>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</si>
  <si>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</si>
  <si>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</si>
  <si>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</si>
  <si>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</si>
  <si>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</si>
  <si>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</si>
  <si>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</si>
  <si>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</si>
  <si>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</si>
  <si>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</si>
  <si>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</si>
  <si>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</si>
  <si>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</si>
  <si>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</si>
  <si>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</si>
  <si>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</si>
  <si>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</si>
  <si>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</si>
  <si>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</si>
  <si>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</si>
  <si>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</si>
  <si>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</si>
  <si>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</si>
  <si>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</si>
  <si>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</si>
  <si>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</si>
  <si>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</si>
  <si>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</si>
  <si>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</si>
  <si>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</si>
  <si>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</si>
  <si>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</si>
  <si>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</si>
  <si>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</si>
  <si>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</si>
  <si>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</si>
  <si>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</si>
  <si>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</si>
  <si>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</si>
  <si>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</si>
  <si>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</si>
  <si>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</si>
  <si>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</si>
  <si>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</si>
  <si>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</si>
  <si>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</si>
  <si>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</si>
  <si>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</si>
  <si>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</si>
  <si>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</si>
  <si>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</si>
  <si>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</si>
  <si>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</si>
  <si>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</si>
  <si>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</si>
  <si>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</si>
  <si>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</si>
  <si>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</si>
  <si>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</si>
  <si>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</si>
  <si>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</si>
  <si>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</si>
  <si>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</si>
  <si>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</si>
  <si>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</si>
  <si>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</si>
  <si>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</si>
  <si>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</si>
  <si>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</si>
  <si>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</si>
  <si>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</si>
  <si>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</si>
  <si>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</si>
  <si>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</si>
  <si>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</si>
  <si>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</si>
  <si>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</si>
  <si>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</si>
  <si>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</si>
  <si>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</si>
  <si>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</si>
  <si>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</si>
  <si>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</si>
  <si>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</si>
  <si>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</si>
  <si>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</si>
  <si>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</si>
  <si>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</si>
  <si>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</si>
  <si>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</si>
  <si>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</si>
  <si>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</si>
  <si>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</si>
  <si>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</si>
  <si>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</si>
  <si>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</si>
  <si>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</si>
  <si>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</si>
  <si>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</si>
  <si>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</si>
  <si>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</si>
  <si>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</si>
  <si>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</si>
  <si>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</si>
  <si>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</si>
  <si>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</si>
  <si>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</si>
  <si>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</si>
  <si>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</si>
  <si>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</si>
  <si>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</si>
  <si>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</si>
  <si>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</si>
  <si>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</si>
  <si>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</si>
  <si>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</si>
  <si>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</si>
  <si>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</si>
  <si>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</si>
  <si>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</si>
  <si>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</si>
  <si>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</si>
  <si>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</si>
  <si>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</si>
  <si>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</si>
  <si>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</si>
  <si>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</si>
  <si>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</si>
  <si>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</si>
  <si>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</si>
  <si>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</si>
  <si>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</si>
  <si>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</si>
  <si>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</si>
  <si>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</si>
  <si>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</si>
  <si>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</si>
  <si>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</si>
  <si>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</si>
  <si>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</si>
  <si>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</si>
  <si>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</si>
  <si>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</si>
  <si>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</si>
  <si>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</si>
  <si>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</si>
  <si>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</si>
  <si>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</si>
  <si>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</si>
  <si>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</si>
  <si>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</si>
  <si>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</si>
  <si>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</si>
  <si>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</si>
  <si>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</si>
  <si>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</si>
  <si>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</si>
  <si>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</si>
  <si>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</si>
  <si>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</si>
  <si>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</si>
  <si>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</si>
  <si>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</si>
  <si>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</si>
  <si>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</si>
  <si>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</si>
  <si>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</si>
  <si>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</si>
  <si>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</si>
  <si>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</si>
  <si>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</si>
  <si>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</si>
  <si>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</si>
  <si>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</si>
  <si>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</si>
  <si>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</si>
  <si>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</si>
  <si>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</si>
  <si>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</si>
  <si>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</si>
  <si>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</si>
  <si>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</si>
  <si>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</si>
  <si>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</si>
  <si>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</si>
  <si>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</si>
  <si>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</si>
  <si>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</si>
  <si>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</si>
  <si>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</si>
  <si>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</si>
  <si>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</si>
  <si>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</si>
  <si>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</si>
  <si>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</si>
  <si>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</si>
  <si>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</si>
  <si>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</si>
  <si>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</si>
  <si>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</si>
  <si>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</si>
  <si>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</si>
  <si>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</si>
  <si>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</si>
  <si>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</si>
  <si>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</si>
  <si>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</si>
  <si>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</si>
  <si>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</si>
  <si>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</si>
  <si>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</si>
  <si>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</si>
  <si>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</si>
  <si>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</si>
  <si>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</si>
  <si>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</si>
  <si>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</si>
  <si>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</si>
  <si>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</si>
  <si>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</si>
  <si>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</si>
  <si>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</si>
  <si>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</si>
  <si>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</si>
  <si>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</si>
  <si>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</si>
  <si>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</si>
  <si>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</si>
  <si>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</si>
  <si>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</si>
  <si>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</si>
  <si>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</si>
  <si>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</si>
  <si>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</si>
  <si>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</si>
  <si>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</si>
  <si>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</si>
  <si>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</si>
  <si>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</si>
  <si>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</si>
  <si>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</si>
  <si>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</si>
  <si>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</si>
  <si>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</si>
  <si>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</si>
  <si>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</si>
  <si>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</si>
  <si>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</si>
  <si>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</si>
  <si>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</si>
  <si>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</si>
  <si>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</si>
  <si>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</si>
  <si>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</si>
  <si>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</si>
  <si>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</si>
  <si>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</si>
  <si>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</si>
  <si>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</si>
  <si>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</si>
  <si>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</si>
  <si>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</si>
  <si>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</si>
  <si>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</si>
  <si>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</si>
  <si>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</si>
  <si>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</si>
  <si>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</si>
  <si>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</si>
  <si>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</si>
  <si>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</si>
  <si>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</si>
  <si>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</si>
  <si>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</si>
  <si>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</si>
  <si>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</si>
  <si>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</si>
  <si>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</si>
  <si>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</si>
  <si>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</si>
  <si>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</si>
  <si>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</si>
  <si>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</si>
  <si>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</si>
  <si>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</si>
  <si>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</si>
  <si>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</si>
  <si>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</si>
  <si>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</si>
  <si>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</si>
  <si>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</si>
  <si>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</si>
  <si>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</si>
  <si>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</si>
  <si>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</si>
  <si>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</si>
  <si>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</si>
  <si>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</si>
  <si>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</si>
  <si>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</si>
  <si>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</si>
  <si>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</si>
  <si>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</si>
  <si>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</si>
  <si>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</si>
  <si>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</si>
  <si>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</si>
  <si>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</si>
  <si>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</si>
  <si>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</si>
  <si>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</si>
  <si>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</si>
  <si>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</si>
  <si>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</si>
  <si>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</si>
  <si>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</si>
  <si>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</si>
  <si>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</si>
  <si>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</si>
  <si>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</si>
  <si>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</si>
  <si>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</si>
  <si>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</si>
  <si>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</si>
  <si>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</si>
  <si>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</si>
  <si>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</si>
  <si>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</si>
  <si>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</si>
  <si>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</si>
  <si>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</si>
  <si>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</si>
  <si>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</si>
  <si>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</si>
  <si>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</si>
  <si>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</si>
  <si>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</si>
  <si>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</si>
  <si>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</si>
  <si>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</si>
  <si>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</si>
  <si>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</si>
  <si>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</si>
  <si>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</si>
  <si>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</si>
  <si>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</si>
  <si>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</si>
  <si>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</si>
  <si>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</si>
  <si>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</si>
  <si>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</si>
  <si>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</si>
  <si>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</si>
  <si>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</si>
  <si>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</si>
  <si>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</si>
  <si>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</si>
  <si>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</si>
  <si>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</si>
  <si>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</si>
  <si>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</si>
  <si>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</si>
  <si>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</si>
  <si>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</si>
  <si>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</si>
  <si>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</si>
  <si>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</si>
  <si>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</si>
  <si>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</si>
  <si>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</si>
  <si>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</si>
  <si>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</si>
  <si>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</si>
  <si>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</si>
  <si>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</si>
  <si>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</si>
  <si>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</si>
  <si>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</si>
  <si>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</si>
  <si>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</si>
  <si>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</si>
  <si>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</si>
  <si>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</si>
  <si>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</si>
  <si>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</si>
  <si>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</si>
  <si>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</si>
  <si>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</si>
  <si>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</si>
  <si>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</si>
  <si>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</si>
  <si>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</si>
  <si>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</si>
  <si>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</si>
  <si>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</si>
  <si>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</si>
  <si>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</si>
  <si>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</si>
  <si>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</si>
  <si>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</si>
  <si>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</si>
  <si>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</si>
  <si>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</si>
  <si>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</si>
  <si>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</si>
  <si>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</si>
  <si>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</si>
  <si>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</si>
  <si>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</si>
  <si>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</si>
  <si>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</si>
  <si>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</si>
  <si>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</si>
  <si>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</si>
  <si>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</si>
  <si>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</si>
  <si>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</si>
  <si>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</si>
  <si>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</si>
  <si>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</si>
  <si>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</si>
  <si>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</si>
  <si>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</si>
  <si>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</si>
  <si>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</si>
  <si>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</si>
  <si>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</si>
  <si>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</si>
  <si>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</si>
  <si>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</si>
  <si>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</si>
  <si>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</si>
  <si>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</si>
  <si>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</si>
  <si>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</si>
  <si>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</si>
  <si>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</si>
  <si>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</si>
  <si>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</si>
  <si>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</si>
  <si>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</si>
  <si>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</si>
  <si>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</si>
  <si>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</si>
  <si>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</si>
  <si>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</si>
  <si>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</si>
  <si>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</si>
  <si>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</si>
  <si>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</si>
  <si>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</si>
  <si>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</si>
  <si>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</si>
  <si>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</si>
  <si>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</si>
  <si>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</si>
  <si>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</si>
  <si>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</si>
  <si>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</si>
  <si>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</si>
  <si>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</si>
  <si>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</si>
  <si>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</si>
  <si>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</si>
  <si>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</si>
  <si>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</si>
  <si>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</si>
  <si>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</si>
  <si>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</si>
  <si>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</si>
  <si>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</si>
  <si>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</si>
  <si>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</si>
  <si>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</si>
  <si>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</si>
  <si>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</si>
  <si>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</si>
  <si>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</si>
  <si>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</si>
  <si>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</si>
  <si>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</si>
  <si>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</si>
  <si>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</si>
  <si>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</si>
  <si>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</si>
  <si>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</si>
  <si>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</si>
  <si>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</si>
  <si>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</si>
  <si>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</si>
  <si>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</si>
  <si>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</si>
  <si>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</si>
  <si>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</si>
  <si>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</si>
  <si>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</si>
  <si>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</si>
  <si>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</si>
  <si>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</si>
  <si>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</si>
  <si>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</si>
  <si>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</si>
  <si>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</si>
  <si>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</si>
  <si>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</si>
  <si>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</si>
  <si>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</si>
  <si>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</si>
  <si>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</si>
  <si>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</si>
  <si>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</si>
  <si>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</si>
  <si>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</si>
  <si>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</si>
  <si>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</si>
  <si>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</si>
  <si>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</si>
  <si>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</si>
  <si>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</si>
  <si>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</si>
  <si>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</si>
  <si>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</si>
  <si>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</si>
  <si>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</si>
  <si>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</si>
  <si>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</si>
  <si>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</si>
  <si>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</si>
  <si>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</si>
  <si>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</si>
  <si>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</si>
  <si>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</si>
  <si>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</si>
  <si>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</si>
  <si>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</si>
  <si>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</si>
  <si>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</si>
  <si>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</si>
  <si>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</si>
  <si>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</si>
  <si>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</si>
  <si>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</si>
  <si>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</si>
  <si>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</si>
  <si>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</si>
  <si>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</si>
  <si>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</si>
  <si>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</si>
  <si>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</si>
  <si>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</si>
  <si>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</si>
  <si>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</si>
  <si>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</si>
  <si>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</si>
  <si>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</si>
  <si>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</si>
  <si>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</si>
  <si>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</si>
  <si>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</si>
  <si>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</si>
  <si>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</si>
  <si>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</si>
  <si>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</si>
  <si>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</si>
  <si>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</si>
  <si>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</si>
  <si>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</si>
  <si>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</si>
  <si>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</si>
  <si>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</si>
  <si>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</si>
  <si>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</si>
  <si>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</si>
  <si>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</si>
  <si>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</si>
  <si>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</si>
  <si>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</si>
  <si>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</si>
  <si>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</si>
  <si>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</si>
  <si>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</si>
  <si>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</si>
  <si>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</si>
  <si>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</si>
  <si>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</si>
  <si>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</si>
  <si>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</si>
  <si>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</si>
  <si>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</si>
  <si>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</si>
  <si>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</si>
  <si>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</si>
  <si>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</si>
  <si>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</si>
  <si>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</si>
  <si>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</si>
  <si>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</si>
  <si>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</si>
  <si>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</si>
  <si>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</si>
  <si>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</si>
  <si>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</si>
  <si>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</si>
  <si>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</si>
  <si>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</si>
  <si>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</si>
  <si>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</si>
  <si>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</si>
  <si>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</si>
  <si>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</si>
  <si>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</si>
  <si>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</si>
  <si>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</si>
  <si>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</si>
  <si>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</si>
  <si>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</si>
  <si>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</si>
  <si>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</si>
  <si>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</si>
  <si>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</si>
  <si>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</si>
  <si>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</si>
  <si>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</si>
  <si>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</si>
  <si>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</si>
  <si>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</si>
  <si>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</si>
  <si>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</si>
  <si>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</si>
  <si>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</si>
  <si>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</si>
  <si>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</si>
  <si>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</si>
  <si>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</si>
  <si>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</si>
  <si>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</si>
  <si>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</si>
  <si>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</si>
  <si>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</si>
  <si>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</si>
  <si>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</si>
  <si>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</si>
  <si>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</si>
  <si>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</si>
  <si>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</si>
  <si>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</si>
  <si>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</si>
  <si>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</si>
  <si>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</si>
  <si>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</si>
  <si>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</si>
  <si>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</si>
  <si>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</si>
  <si>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</si>
  <si>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</si>
  <si>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</si>
  <si>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</si>
  <si>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</si>
  <si>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</si>
  <si>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</si>
  <si>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</si>
  <si>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</si>
  <si>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</si>
  <si>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</si>
  <si>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</si>
  <si>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</si>
  <si>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</si>
  <si>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</si>
  <si>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</si>
  <si>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</si>
  <si>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</si>
  <si>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</si>
  <si>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</si>
  <si>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</si>
  <si>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</si>
  <si>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</si>
  <si>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</si>
  <si>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</si>
  <si>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</si>
  <si>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</si>
  <si>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</si>
  <si>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</si>
  <si>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</si>
  <si>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</si>
  <si>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</si>
  <si>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</si>
  <si>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</si>
  <si>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</si>
  <si>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</si>
  <si>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</si>
  <si>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</si>
  <si>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</si>
  <si>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</si>
  <si>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</si>
  <si>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</si>
  <si>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</si>
  <si>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</si>
  <si>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</si>
  <si>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</si>
  <si>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</si>
  <si>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</si>
  <si>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</si>
  <si>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</si>
  <si>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</si>
  <si>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</si>
  <si>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</si>
  <si>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</si>
  <si>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</si>
  <si>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</si>
  <si>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</si>
  <si>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</si>
  <si>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</si>
  <si>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</si>
  <si>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</si>
  <si>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</si>
  <si>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</si>
  <si>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</si>
  <si>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</si>
  <si>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</si>
  <si>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</si>
  <si>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</si>
  <si>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</si>
  <si>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</si>
  <si>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</si>
  <si>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</si>
  <si>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</si>
  <si>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</si>
  <si>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</si>
  <si>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</si>
  <si>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</si>
  <si>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</si>
  <si>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</si>
  <si>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</si>
  <si>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</si>
  <si>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</si>
  <si>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</si>
  <si>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</si>
  <si>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</si>
  <si>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</si>
  <si>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</si>
  <si>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</si>
  <si>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</si>
  <si>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</si>
  <si>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</si>
  <si>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</si>
  <si>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</si>
  <si>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</si>
  <si>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</si>
  <si>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</si>
  <si>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</si>
  <si>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</si>
  <si>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</si>
  <si>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</si>
  <si>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</si>
  <si>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</si>
  <si>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</si>
  <si>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</si>
  <si>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</si>
  <si>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</si>
  <si>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</si>
  <si>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</si>
  <si>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</si>
  <si>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</si>
  <si>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</si>
  <si>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</si>
  <si>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</si>
  <si>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</si>
  <si>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</si>
  <si>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</si>
  <si>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</si>
  <si>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</si>
  <si>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</si>
  <si>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</si>
  <si>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</si>
  <si>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</si>
  <si>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</si>
  <si>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</si>
  <si>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</si>
  <si>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</si>
  <si>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</si>
  <si>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</si>
  <si>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</si>
  <si>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</si>
  <si>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</si>
  <si>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</si>
  <si>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</si>
  <si>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</si>
  <si>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</si>
  <si>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</si>
  <si>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</si>
  <si>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</si>
  <si>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</si>
  <si>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</si>
  <si>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</si>
  <si>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</si>
  <si>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</si>
  <si>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</si>
  <si>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</si>
  <si>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</si>
  <si>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</si>
  <si>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</si>
  <si>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</si>
  <si>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</si>
  <si>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</si>
  <si>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</si>
  <si>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</si>
  <si>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</si>
  <si>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</si>
  <si>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</si>
  <si>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</si>
  <si>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</si>
  <si>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</si>
  <si>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</si>
  <si>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</si>
  <si>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</si>
  <si>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</si>
  <si>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</si>
  <si>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</si>
  <si>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</si>
  <si>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</si>
  <si>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</si>
  <si>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</si>
  <si>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</si>
  <si>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</si>
  <si>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</si>
  <si>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</si>
  <si>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</si>
  <si>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</si>
  <si>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</si>
  <si>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</si>
  <si>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</si>
  <si>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</si>
  <si>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</si>
  <si>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</si>
  <si>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</si>
  <si>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</si>
  <si>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</si>
  <si>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</si>
  <si>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</si>
  <si>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</si>
  <si>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</si>
  <si>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</si>
  <si>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</si>
  <si>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</si>
  <si>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</si>
  <si>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</si>
  <si>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</si>
  <si>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</si>
  <si>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</si>
  <si>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</si>
  <si>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</si>
  <si>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</si>
  <si>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</si>
  <si>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</si>
  <si>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</si>
  <si>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</si>
  <si>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</si>
  <si>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</si>
  <si>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</si>
  <si>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</si>
  <si>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</si>
  <si>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</si>
  <si>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</si>
  <si>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</si>
  <si>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</si>
  <si>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</si>
  <si>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</si>
  <si>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</si>
  <si>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</si>
  <si>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</si>
  <si>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</si>
  <si>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</si>
  <si>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</si>
  <si>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</si>
  <si>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</si>
  <si>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</si>
  <si>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</si>
  <si>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</si>
  <si>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</si>
  <si>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</si>
  <si>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</si>
  <si>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</si>
  <si>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</si>
  <si>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</si>
  <si>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</si>
  <si>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</si>
  <si>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</si>
  <si>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</si>
  <si>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</si>
  <si>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</si>
  <si>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</si>
  <si>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</si>
  <si>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</si>
  <si>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</si>
  <si>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</si>
  <si>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</si>
  <si>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</si>
  <si>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</si>
  <si>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</si>
  <si>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</si>
  <si>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</si>
  <si>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</si>
  <si>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</si>
  <si>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</si>
  <si>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</si>
  <si>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</si>
  <si>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</si>
  <si>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</si>
  <si>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</si>
  <si>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</si>
  <si>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</si>
  <si>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</si>
  <si>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</si>
  <si>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</si>
  <si>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</si>
  <si>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</si>
  <si>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</si>
  <si>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</si>
  <si>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</si>
  <si>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</si>
  <si>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</si>
  <si>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</si>
  <si>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</si>
  <si>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</si>
  <si>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</si>
  <si>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</si>
  <si>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</si>
  <si>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</si>
  <si>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</si>
  <si>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</si>
  <si>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</si>
  <si>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</si>
  <si>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</si>
  <si>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</si>
  <si>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</si>
  <si>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</si>
  <si>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</si>
  <si>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</si>
  <si>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</si>
  <si>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</si>
  <si>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</si>
  <si>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</si>
  <si>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</si>
  <si>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</si>
  <si>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</si>
  <si>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</si>
  <si>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</si>
  <si>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</si>
  <si>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</si>
  <si>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</si>
  <si>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</si>
  <si>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</si>
  <si>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</si>
  <si>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</si>
  <si>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</si>
  <si>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</si>
  <si>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</si>
  <si>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</si>
  <si>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</si>
  <si>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</si>
  <si>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</si>
  <si>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</si>
  <si>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</si>
  <si>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</si>
  <si>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</si>
  <si>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</si>
  <si>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</si>
  <si>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</si>
  <si>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</si>
  <si>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</si>
  <si>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</si>
  <si>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</si>
  <si>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</si>
  <si>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</si>
  <si>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</si>
  <si>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</si>
  <si>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</si>
  <si>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</si>
  <si>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</si>
  <si>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</si>
  <si>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</si>
  <si>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</si>
  <si>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</si>
  <si>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</si>
  <si>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</si>
  <si>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</si>
  <si>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</si>
  <si>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</si>
  <si>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</si>
  <si>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</si>
  <si>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</si>
  <si>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</si>
  <si>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</si>
  <si>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</si>
  <si>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</si>
  <si>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</si>
  <si>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</si>
  <si>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</si>
  <si>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</si>
  <si>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</si>
  <si>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</si>
  <si>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</si>
  <si>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</si>
  <si>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</si>
  <si>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</si>
  <si>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</si>
  <si>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</si>
  <si>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</si>
  <si>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</si>
  <si>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</si>
  <si>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</si>
  <si>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</si>
  <si>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</si>
  <si>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</si>
  <si>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</si>
  <si>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</si>
  <si>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</si>
  <si>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</si>
  <si>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</si>
  <si>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</si>
  <si>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</si>
  <si>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</si>
  <si>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</si>
  <si>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</si>
  <si>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</si>
  <si>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</si>
  <si>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</si>
  <si>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</si>
  <si>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</si>
  <si>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</si>
  <si>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</si>
  <si>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</si>
  <si>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</si>
  <si>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</si>
  <si>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</si>
  <si>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</si>
  <si>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</si>
  <si>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</si>
  <si>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</si>
  <si>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</si>
  <si>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</si>
  <si>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</si>
  <si>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</si>
  <si>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</si>
  <si>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</si>
  <si>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</si>
  <si>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</si>
  <si>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</si>
  <si>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</si>
  <si>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</si>
  <si>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</si>
  <si>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</si>
  <si>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</si>
  <si>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</si>
  <si>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</si>
  <si>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</si>
  <si>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</si>
  <si>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</si>
  <si>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</si>
  <si>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</si>
  <si>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</si>
  <si>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</si>
  <si>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</si>
  <si>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</si>
  <si>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</si>
  <si>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</si>
  <si>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</si>
  <si>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</si>
  <si>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</si>
  <si>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</si>
  <si>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</si>
  <si>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</si>
  <si>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</si>
  <si>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</si>
  <si>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</si>
  <si>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</si>
  <si>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</si>
  <si>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</si>
  <si>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</si>
  <si>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</si>
  <si>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</si>
  <si>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</si>
  <si>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</si>
  <si>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</si>
  <si>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</si>
  <si>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</si>
  <si>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</si>
  <si>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</si>
  <si>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</si>
  <si>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</si>
  <si>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</si>
  <si>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</si>
  <si>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</si>
  <si>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</si>
  <si>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</si>
  <si>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</si>
  <si>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</si>
  <si>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</si>
  <si>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</si>
  <si>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</si>
  <si>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</si>
  <si>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</si>
  <si>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</si>
  <si>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</si>
  <si>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</si>
  <si>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</si>
  <si>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</si>
  <si>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</si>
  <si>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</si>
  <si>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</si>
  <si>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</si>
  <si>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</si>
  <si>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</si>
  <si>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</si>
  <si>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</si>
  <si>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</si>
  <si>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</si>
  <si>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</si>
  <si>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</si>
  <si>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</si>
  <si>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</si>
  <si>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</si>
  <si>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</si>
  <si>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</si>
  <si>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</si>
  <si>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</si>
  <si>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</si>
  <si>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</si>
  <si>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</si>
  <si>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</si>
  <si>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</si>
  <si>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</si>
  <si>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</si>
  <si>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</si>
  <si>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</si>
  <si>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</si>
  <si>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</si>
  <si>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</si>
  <si>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</si>
  <si>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</si>
  <si>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</si>
  <si>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</si>
  <si>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</si>
  <si>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</si>
  <si>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</si>
  <si>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</si>
  <si>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</si>
  <si>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</si>
  <si>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</si>
  <si>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</si>
  <si>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</si>
  <si>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</si>
  <si>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</si>
  <si>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</si>
  <si>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</si>
  <si>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</si>
  <si>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</si>
  <si>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</si>
  <si>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</si>
  <si>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</si>
  <si>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</si>
  <si>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</si>
  <si>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</si>
  <si>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</si>
  <si>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</si>
  <si>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</si>
  <si>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</si>
  <si>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</si>
  <si>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</si>
  <si>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</si>
  <si>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</si>
  <si>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</si>
  <si>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</si>
  <si>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</si>
  <si>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</si>
  <si>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</si>
  <si>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</si>
  <si>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</si>
  <si>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</si>
  <si>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</si>
  <si>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</si>
  <si>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</si>
  <si>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</si>
  <si>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</si>
  <si>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</si>
  <si>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</si>
  <si>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</si>
  <si>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</si>
  <si>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</si>
  <si>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</si>
  <si>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</si>
  <si>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</si>
  <si>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</si>
  <si>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</si>
  <si>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</si>
  <si>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</si>
  <si>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</si>
  <si>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</si>
  <si>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</si>
  <si>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</si>
  <si>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</si>
  <si>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</si>
  <si>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</si>
  <si>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</si>
  <si>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</si>
  <si>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</si>
  <si>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</si>
  <si>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</si>
  <si>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</si>
  <si>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</si>
  <si>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</si>
  <si>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</si>
  <si>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</si>
  <si>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</si>
  <si>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</si>
  <si>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</si>
  <si>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</si>
  <si>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</si>
  <si>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</si>
  <si>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</si>
  <si>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</si>
  <si>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</si>
  <si>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</si>
  <si>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</si>
  <si>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</si>
  <si>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</si>
  <si>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</si>
  <si>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</si>
  <si>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</si>
  <si>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</si>
  <si>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</si>
  <si>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</si>
  <si>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</si>
  <si>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</si>
  <si>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</si>
  <si>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</si>
  <si>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</si>
  <si>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</si>
  <si>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</si>
  <si>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</si>
  <si>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</si>
  <si>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</si>
  <si>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</si>
  <si>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</si>
  <si>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</si>
  <si>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</si>
  <si>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</si>
  <si>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</si>
  <si>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</si>
  <si>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</si>
  <si>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</si>
  <si>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</si>
  <si>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</si>
  <si>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</si>
  <si>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</si>
  <si>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</si>
  <si>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</si>
  <si>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</si>
  <si>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</si>
  <si>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</si>
  <si>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</si>
  <si>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</si>
  <si>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</si>
  <si>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</si>
  <si>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</si>
  <si>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</si>
  <si>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</si>
  <si>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</si>
  <si>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</si>
  <si>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</si>
  <si>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</si>
  <si>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</si>
  <si>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</si>
  <si>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</si>
  <si>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</si>
  <si>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</si>
  <si>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</si>
  <si>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</si>
  <si>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</si>
  <si>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</si>
  <si>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</si>
  <si>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</si>
  <si>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</si>
  <si>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</si>
  <si>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</si>
  <si>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</si>
  <si>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</si>
  <si>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</si>
  <si>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</si>
  <si>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</si>
  <si>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</si>
  <si>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</si>
  <si>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</si>
  <si>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</si>
  <si>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</si>
  <si>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</si>
  <si>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</si>
  <si>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</si>
  <si>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</si>
  <si>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</si>
  <si>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</si>
  <si>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</si>
  <si>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</si>
  <si>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</si>
  <si>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</si>
  <si>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</si>
  <si>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</si>
  <si>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</si>
  <si>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</si>
  <si>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</si>
  <si>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</si>
  <si>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</si>
  <si>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</si>
  <si>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</si>
  <si>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</si>
  <si>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</si>
  <si>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</si>
  <si>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</si>
  <si>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</si>
  <si>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</si>
  <si>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</si>
  <si>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</si>
  <si>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</si>
  <si>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</si>
  <si>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</si>
  <si>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</si>
  <si>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</si>
  <si>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</si>
  <si>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</si>
  <si>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</si>
  <si>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</si>
  <si>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</si>
  <si>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</si>
  <si>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</si>
  <si>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</si>
  <si>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</si>
  <si>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</si>
  <si>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</si>
  <si>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</si>
  <si>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</si>
  <si>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</si>
  <si>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</si>
  <si>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</si>
  <si>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</si>
  <si>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</si>
  <si>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</si>
  <si>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</si>
  <si>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</si>
  <si>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</si>
  <si>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</si>
  <si>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</si>
  <si>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</si>
  <si>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</si>
  <si>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</si>
  <si>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</si>
  <si>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</si>
  <si>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</si>
  <si>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</si>
  <si>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</si>
  <si>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</si>
  <si>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</si>
  <si>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</si>
  <si>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</si>
  <si>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</si>
  <si>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</si>
  <si>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</si>
  <si>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</si>
  <si>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</si>
  <si>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</si>
  <si>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</si>
  <si>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</si>
  <si>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</si>
  <si>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</si>
  <si>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</si>
  <si>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</si>
  <si>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</si>
  <si>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</si>
  <si>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</si>
  <si>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</si>
  <si>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</si>
  <si>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</si>
  <si>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</si>
  <si>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</si>
  <si>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</si>
  <si>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</si>
  <si>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</si>
  <si>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</si>
  <si>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</si>
  <si>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</si>
  <si>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</si>
  <si>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</si>
  <si>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</si>
  <si>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</si>
  <si>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</si>
  <si>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</si>
  <si>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</si>
  <si>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</si>
  <si>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</si>
  <si>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</si>
  <si>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</si>
  <si>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</si>
  <si>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</si>
  <si>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</si>
  <si>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</si>
  <si>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</si>
  <si>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</si>
  <si>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</si>
  <si>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</si>
  <si>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</si>
  <si>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</si>
  <si>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</si>
  <si>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</si>
  <si>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</si>
  <si>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</si>
  <si>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</si>
  <si>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</si>
  <si>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</si>
  <si>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</si>
  <si>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</si>
  <si>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</si>
  <si>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</si>
  <si>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</si>
  <si>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</si>
  <si>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</si>
  <si>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</si>
  <si>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</si>
  <si>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</si>
  <si>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</si>
  <si>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</si>
  <si>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</si>
  <si>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</si>
  <si>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</si>
  <si>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</si>
  <si>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</si>
  <si>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</si>
  <si>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</si>
  <si>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</si>
  <si>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</si>
  <si>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</si>
  <si>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</si>
  <si>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</si>
  <si>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</si>
  <si>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</si>
  <si>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</si>
  <si>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</si>
  <si>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</si>
  <si>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</si>
  <si>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</si>
  <si>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</si>
  <si>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</si>
  <si>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</si>
  <si>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</si>
  <si>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</si>
  <si>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</si>
  <si>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</si>
  <si>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</si>
  <si>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</si>
  <si>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</si>
  <si>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</si>
  <si>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</si>
  <si>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</si>
  <si>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</si>
  <si>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</si>
  <si>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</si>
  <si>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</si>
  <si>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</si>
  <si>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</si>
  <si>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</si>
  <si>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</si>
  <si>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</si>
  <si>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</si>
  <si>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</si>
  <si>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</si>
  <si>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</si>
  <si>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</si>
  <si>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</si>
  <si>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</si>
  <si>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</si>
  <si>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</si>
  <si>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</si>
  <si>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</si>
  <si>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</si>
  <si>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</si>
  <si>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</si>
  <si>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</si>
  <si>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</si>
  <si>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</si>
  <si>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</si>
  <si>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</si>
  <si>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</si>
  <si>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</si>
  <si>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</si>
  <si>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</si>
  <si>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</si>
  <si>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</si>
  <si>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</si>
  <si>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</si>
  <si>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</si>
  <si>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</si>
  <si>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</si>
  <si>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</si>
  <si>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</si>
  <si>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</si>
  <si>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</si>
  <si>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</si>
  <si>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</si>
  <si>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</si>
  <si>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</si>
  <si>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</si>
  <si>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</si>
  <si>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</si>
  <si>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</si>
  <si>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</si>
  <si>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</si>
  <si>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</si>
  <si>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</si>
  <si>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</si>
  <si>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</si>
  <si>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</si>
  <si>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</si>
  <si>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</si>
  <si>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</si>
  <si>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</si>
  <si>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</si>
  <si>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</si>
  <si>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</si>
  <si>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</si>
  <si>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</si>
  <si>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</si>
  <si>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</si>
  <si>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</si>
  <si>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</si>
  <si>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</si>
  <si>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</si>
  <si>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</si>
  <si>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</si>
  <si>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</si>
  <si>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</si>
  <si>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</si>
  <si>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</si>
  <si>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</si>
  <si>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</si>
  <si>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</si>
  <si>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</si>
  <si>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</si>
  <si>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</si>
  <si>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</si>
  <si>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</si>
  <si>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</si>
  <si>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</si>
  <si>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</si>
  <si>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</si>
  <si>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</si>
  <si>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</si>
  <si>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</si>
  <si>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</si>
  <si>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</si>
  <si>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</si>
  <si>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</si>
  <si>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</si>
  <si>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</si>
  <si>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</si>
  <si>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</si>
  <si>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</si>
  <si>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</si>
  <si>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</si>
  <si>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</si>
  <si>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</si>
  <si>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</si>
  <si>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</si>
  <si>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</si>
  <si>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</si>
  <si>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</si>
  <si>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</si>
  <si>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</si>
  <si>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</si>
  <si>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</si>
  <si>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</si>
  <si>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</si>
  <si>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</si>
  <si>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</si>
  <si>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</si>
  <si>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</si>
  <si>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</si>
  <si>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</si>
  <si>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</si>
  <si>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</si>
  <si>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</si>
  <si>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</si>
  <si>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</si>
  <si>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</si>
  <si>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</si>
  <si>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</si>
  <si>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</si>
  <si>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</si>
  <si>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</si>
  <si>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</si>
  <si>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</si>
  <si>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</si>
  <si>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</si>
  <si>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</si>
  <si>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</si>
  <si>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</si>
  <si>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</si>
  <si>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</si>
  <si>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</si>
  <si>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</si>
  <si>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</si>
  <si>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</si>
  <si>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</si>
  <si>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</si>
  <si>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</si>
  <si>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</si>
  <si>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</si>
  <si>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</si>
  <si>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</si>
  <si>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</si>
  <si>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</si>
  <si>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</si>
  <si>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</si>
  <si>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</si>
  <si>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</si>
  <si>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</si>
  <si>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</si>
  <si>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</si>
  <si>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</si>
  <si>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</si>
  <si>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</si>
  <si>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</si>
  <si>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</si>
  <si>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</si>
  <si>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</si>
  <si>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</si>
  <si>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</si>
  <si>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</si>
  <si>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</si>
  <si>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</si>
  <si>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</si>
  <si>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</si>
  <si>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</si>
  <si>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</si>
  <si>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</si>
  <si>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</si>
  <si>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</si>
  <si>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</si>
  <si>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</si>
  <si>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</si>
  <si>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</si>
  <si>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</si>
  <si>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</si>
  <si>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</si>
  <si>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</si>
  <si>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</si>
  <si>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</si>
  <si>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</si>
  <si>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</si>
  <si>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</si>
  <si>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</si>
  <si>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</si>
  <si>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</si>
  <si>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</si>
  <si>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</si>
  <si>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</si>
  <si>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</si>
  <si>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</si>
  <si>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</si>
  <si>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</si>
  <si>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</si>
  <si>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</si>
  <si>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</si>
  <si>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</si>
  <si>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</si>
  <si>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</si>
  <si>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</si>
  <si>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</si>
  <si>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</si>
  <si>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</si>
  <si>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</si>
  <si>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</si>
  <si>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</si>
  <si>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</si>
  <si>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</si>
  <si>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</si>
  <si>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</si>
  <si>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</si>
  <si>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</si>
  <si>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</si>
  <si>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</si>
  <si>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</si>
  <si>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</si>
  <si>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</si>
  <si>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</si>
  <si>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</si>
  <si>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</si>
  <si>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</si>
  <si>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</si>
  <si>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</si>
  <si>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</si>
  <si>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</si>
  <si>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</si>
  <si>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</si>
  <si>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</si>
  <si>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</si>
  <si>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</si>
  <si>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</si>
  <si>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</si>
  <si>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</si>
  <si>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</si>
  <si>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</si>
  <si>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</si>
  <si>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</si>
  <si>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</si>
  <si>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</si>
  <si>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</si>
  <si>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</si>
  <si>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</si>
  <si>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</si>
  <si>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</si>
  <si>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</si>
  <si>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</si>
  <si>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</si>
  <si>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</si>
  <si>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</si>
  <si>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</si>
  <si>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</si>
  <si>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</si>
  <si>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</si>
  <si>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</si>
  <si>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</si>
  <si>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</si>
  <si>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</si>
  <si>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</si>
  <si>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</si>
  <si>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</si>
  <si>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</si>
  <si>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</si>
  <si>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</si>
  <si>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</si>
  <si>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</si>
  <si>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</si>
  <si>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</si>
  <si>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</si>
  <si>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</si>
  <si>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</si>
  <si>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</si>
  <si>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</si>
  <si>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</si>
  <si>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</si>
  <si>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</si>
  <si>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</si>
  <si>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</si>
  <si>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</si>
  <si>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</si>
  <si>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</si>
  <si>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</si>
  <si>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</si>
  <si>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</si>
  <si>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</si>
  <si>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</si>
  <si>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</si>
  <si>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</si>
  <si>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</si>
  <si>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</si>
  <si>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</si>
  <si>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</si>
  <si>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</si>
  <si>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</si>
  <si>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</si>
  <si>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</si>
  <si>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</si>
  <si>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</si>
  <si>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</si>
  <si>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</si>
  <si>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</si>
  <si>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</si>
  <si>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</si>
  <si>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</si>
  <si>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</si>
  <si>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</si>
  <si>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</si>
  <si>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</si>
  <si>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</si>
  <si>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</si>
  <si>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</si>
  <si>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</si>
  <si>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</si>
  <si>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</si>
  <si>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</si>
  <si>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</si>
  <si>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</si>
  <si>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</si>
  <si>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</si>
  <si>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</si>
  <si>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</si>
  <si>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</si>
  <si>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</si>
  <si>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</si>
  <si>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</si>
  <si>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</si>
  <si>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</si>
  <si>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</si>
  <si>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</si>
  <si>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</si>
  <si>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</si>
  <si>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</si>
  <si>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</si>
  <si>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</si>
  <si>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</si>
  <si>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</si>
  <si>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</si>
  <si>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</si>
  <si>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</si>
  <si>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</si>
  <si>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</si>
  <si>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</si>
  <si>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</si>
  <si>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</si>
  <si>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</si>
  <si>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</si>
  <si>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</si>
  <si>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</si>
  <si>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</si>
  <si>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</si>
  <si>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</si>
  <si>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</si>
  <si>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</si>
  <si>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</si>
  <si>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</si>
  <si>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</si>
  <si>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</si>
  <si>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</si>
  <si>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</si>
  <si>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</si>
  <si>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</si>
  <si>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</si>
  <si>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</si>
  <si>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</si>
  <si>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</si>
  <si>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</si>
  <si>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</si>
  <si>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</si>
  <si>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</si>
  <si>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</si>
  <si>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</si>
  <si>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</si>
  <si>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</si>
  <si>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</si>
  <si>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</si>
  <si>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</si>
  <si>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</si>
  <si>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</si>
  <si>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</si>
  <si>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</si>
  <si>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</si>
  <si>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</si>
  <si>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</si>
  <si>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</si>
  <si>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</si>
  <si>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</si>
  <si>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</si>
  <si>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</si>
  <si>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</si>
  <si>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</si>
  <si>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</si>
  <si>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</si>
  <si>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</si>
  <si>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</si>
  <si>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</si>
  <si>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</si>
  <si>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</si>
  <si>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</si>
  <si>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</si>
  <si>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</si>
  <si>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</si>
  <si>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</si>
  <si>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</si>
  <si>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</si>
  <si>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</si>
  <si>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</si>
  <si>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</si>
  <si>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</si>
  <si>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</si>
  <si>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</si>
  <si>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</si>
  <si>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</si>
  <si>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</si>
  <si>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</si>
  <si>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</si>
  <si>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</si>
  <si>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</si>
  <si>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</si>
  <si>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</si>
  <si>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</si>
  <si>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</si>
  <si>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</si>
  <si>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</si>
  <si>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</si>
  <si>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</si>
  <si>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</si>
  <si>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</si>
  <si>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</si>
  <si>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</si>
  <si>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</si>
  <si>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</si>
  <si>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</si>
  <si>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</si>
  <si>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</si>
  <si>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</si>
  <si>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</si>
  <si>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</si>
  <si>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</si>
  <si>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</si>
  <si>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</si>
  <si>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</si>
  <si>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</si>
  <si>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</si>
  <si>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</si>
  <si>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</si>
  <si>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</si>
  <si>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</si>
  <si>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</si>
  <si>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</si>
  <si>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</si>
  <si>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</si>
  <si>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</si>
  <si>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</si>
  <si>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</si>
  <si>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</si>
  <si>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</si>
  <si>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</si>
  <si>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</si>
  <si>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</si>
  <si>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</si>
  <si>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</si>
  <si>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</si>
  <si>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</si>
  <si>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</si>
  <si>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</si>
  <si>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</si>
  <si>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</si>
  <si>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</si>
  <si>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</si>
  <si>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</si>
  <si>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</si>
  <si>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</si>
  <si>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</si>
  <si>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</si>
  <si>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</si>
  <si>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</si>
  <si>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</si>
  <si>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</si>
  <si>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</si>
  <si>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</si>
  <si>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</si>
  <si>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</si>
  <si>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</si>
  <si>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</si>
  <si>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</si>
  <si>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</si>
  <si>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</si>
  <si>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</si>
  <si>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</si>
  <si>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</si>
  <si>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</si>
  <si>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</si>
  <si>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</si>
  <si>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</si>
  <si>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</si>
  <si>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</si>
  <si>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</si>
  <si>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</si>
  <si>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</si>
  <si>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</si>
  <si>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</si>
  <si>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</si>
  <si>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</si>
  <si>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</si>
  <si>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</si>
  <si>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</si>
  <si>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</si>
  <si>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</si>
  <si>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</si>
  <si>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</si>
  <si>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</si>
  <si>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</si>
  <si>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</si>
  <si>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</si>
  <si>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</si>
  <si>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</si>
  <si>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</si>
  <si>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</si>
  <si>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</si>
  <si>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</si>
  <si>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</si>
  <si>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</si>
  <si>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</si>
  <si>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</si>
  <si>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</si>
  <si>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</si>
  <si>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</si>
  <si>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</si>
  <si>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</si>
  <si>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</si>
  <si>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</si>
  <si>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</si>
  <si>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</si>
  <si>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</si>
  <si>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</si>
  <si>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</si>
  <si>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</si>
  <si>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</si>
  <si>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</si>
  <si>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</si>
  <si>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</si>
  <si>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</si>
  <si>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</si>
  <si>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</si>
  <si>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</si>
  <si>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</si>
  <si>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</si>
  <si>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</si>
  <si>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</si>
  <si>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</si>
  <si>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</si>
  <si>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</si>
  <si>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</si>
  <si>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</si>
  <si>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</si>
  <si>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</si>
  <si>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</si>
  <si>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</si>
  <si>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</si>
  <si>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</si>
  <si>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</si>
  <si>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</si>
  <si>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</si>
  <si>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</si>
  <si>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</si>
  <si>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</si>
  <si>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</si>
  <si>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</si>
  <si>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</si>
  <si>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</si>
  <si>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</si>
  <si>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</si>
  <si>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</si>
  <si>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</si>
  <si>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</si>
  <si>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</si>
  <si>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</si>
  <si>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</si>
  <si>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</si>
  <si>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</si>
  <si>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</si>
  <si>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</si>
  <si>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</si>
  <si>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</si>
  <si>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</si>
  <si>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</si>
  <si>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</si>
  <si>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</si>
  <si>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</si>
  <si>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</si>
  <si>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</si>
  <si>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</si>
  <si>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</si>
  <si>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</si>
  <si>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</si>
  <si>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</si>
  <si>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</si>
  <si>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</si>
  <si>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</si>
  <si>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</si>
  <si>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</si>
  <si>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</si>
  <si>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</si>
  <si>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</si>
  <si>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</si>
  <si>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</si>
  <si>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</si>
  <si>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</si>
  <si>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</si>
  <si>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</si>
  <si>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</si>
  <si>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</si>
  <si>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</si>
  <si>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</si>
  <si>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</si>
  <si>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</si>
  <si>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</si>
  <si>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</si>
  <si>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</si>
  <si>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</si>
  <si>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</si>
  <si>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</si>
  <si>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</si>
  <si>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</si>
  <si>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</si>
  <si>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</si>
  <si>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</si>
  <si>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</si>
  <si>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</si>
  <si>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</si>
  <si>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</si>
  <si>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</si>
  <si>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</si>
  <si>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</si>
  <si>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</si>
  <si>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</si>
  <si>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</si>
  <si>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</si>
  <si>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</si>
  <si>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</si>
  <si>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</si>
  <si>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</si>
  <si>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</si>
  <si>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</si>
  <si>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</si>
  <si>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</si>
  <si>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</si>
  <si>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</si>
  <si>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</si>
  <si>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</si>
  <si>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</si>
  <si>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</si>
  <si>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</si>
  <si>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</si>
  <si>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</si>
  <si>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</si>
  <si>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</si>
  <si>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</si>
  <si>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</si>
  <si>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</si>
  <si>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</si>
  <si>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</si>
  <si>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</si>
  <si>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</si>
  <si>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</si>
  <si>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</si>
  <si>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</si>
  <si>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</si>
  <si>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</si>
  <si>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</si>
  <si>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</si>
  <si>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</si>
  <si>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</si>
  <si>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</si>
  <si>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</si>
  <si>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</si>
  <si>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</si>
  <si>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</si>
  <si>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</si>
  <si>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</si>
  <si>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</si>
  <si>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</si>
  <si>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</si>
  <si>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</si>
  <si>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</si>
  <si>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</si>
  <si>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</si>
  <si>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</si>
  <si>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</si>
  <si>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</si>
  <si>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</si>
  <si>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</si>
  <si>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</si>
  <si>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</si>
  <si>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</si>
  <si>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</si>
  <si>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</si>
  <si>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</si>
  <si>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</si>
  <si>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</si>
  <si>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</si>
  <si>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</si>
  <si>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</si>
  <si>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</si>
  <si>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</si>
  <si>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</si>
  <si>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</si>
  <si>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</si>
  <si>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</si>
  <si>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</si>
  <si>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</si>
  <si>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</si>
  <si>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</si>
  <si>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</si>
  <si>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</si>
  <si>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</si>
  <si>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</si>
  <si>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</si>
  <si>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</si>
  <si>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</si>
  <si>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</si>
  <si>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</si>
  <si>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</si>
  <si>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</si>
  <si>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</si>
  <si>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</si>
  <si>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</si>
  <si>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</si>
  <si>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</si>
  <si>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</si>
  <si>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</si>
  <si>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</si>
  <si>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</si>
  <si>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</si>
  <si>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</si>
  <si>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</si>
  <si>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</si>
  <si>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</si>
  <si>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</si>
  <si>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</si>
  <si>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</si>
  <si>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</si>
  <si>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</si>
  <si>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</si>
  <si>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</si>
  <si>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</si>
  <si>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</si>
  <si>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</si>
  <si>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</si>
  <si>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</si>
  <si>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</si>
  <si>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</si>
  <si>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</si>
  <si>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</si>
  <si>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</si>
  <si>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</si>
  <si>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</si>
  <si>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</si>
  <si>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</si>
  <si>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</si>
  <si>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</si>
  <si>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</si>
  <si>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</si>
  <si>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</si>
  <si>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</si>
  <si>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</si>
  <si>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</si>
  <si>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</si>
  <si>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</si>
  <si>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</si>
  <si>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</si>
  <si>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</si>
  <si>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</si>
  <si>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</si>
  <si>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</si>
  <si>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</si>
  <si>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</si>
  <si>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</si>
  <si>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</si>
  <si>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</si>
  <si>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</si>
  <si>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</si>
  <si>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</si>
  <si>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</si>
  <si>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</si>
  <si>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</si>
  <si>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</si>
  <si>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</si>
  <si>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</si>
  <si>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</si>
  <si>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</si>
  <si>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</si>
  <si>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</si>
  <si>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</si>
  <si>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</si>
  <si>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</si>
  <si>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</si>
  <si>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</si>
  <si>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</si>
  <si>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</si>
  <si>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</si>
  <si>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</si>
  <si>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</si>
  <si>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</si>
  <si>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</si>
  <si>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</si>
  <si>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</si>
  <si>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</si>
  <si>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</si>
  <si>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</si>
  <si>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</si>
  <si>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</si>
  <si>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</si>
  <si>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</si>
  <si>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</si>
  <si>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</si>
  <si>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</si>
  <si>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</si>
  <si>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</si>
  <si>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</si>
  <si>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</si>
  <si>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</si>
  <si>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</si>
  <si>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</si>
  <si>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</si>
  <si>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</si>
  <si>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</si>
  <si>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</si>
  <si>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</si>
  <si>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</si>
  <si>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</si>
  <si>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</si>
  <si>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</si>
  <si>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</si>
  <si>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</si>
  <si>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</si>
  <si>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</si>
  <si>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</si>
  <si>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</si>
  <si>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</si>
  <si>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</si>
  <si>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</si>
  <si>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</si>
  <si>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</si>
  <si>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</si>
  <si>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</si>
  <si>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</si>
  <si>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</si>
  <si>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</si>
  <si>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</si>
  <si>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</si>
  <si>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</si>
  <si>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</si>
  <si>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</si>
  <si>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</si>
  <si>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</si>
  <si>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</si>
  <si>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</si>
  <si>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</si>
  <si>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</si>
  <si>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</si>
  <si>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</si>
  <si>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</si>
  <si>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</si>
  <si>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</si>
  <si>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</si>
  <si>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</si>
  <si>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</si>
  <si>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</si>
  <si>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</si>
  <si>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</si>
  <si>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</si>
  <si>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</si>
  <si>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</si>
  <si>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</si>
  <si>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</si>
  <si>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</si>
  <si>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</si>
  <si>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</si>
  <si>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</si>
  <si>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</si>
  <si>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</si>
  <si>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</si>
  <si>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</si>
  <si>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</si>
  <si>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</si>
  <si>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</si>
  <si>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</si>
  <si>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</si>
  <si>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</si>
  <si>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</si>
  <si>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</si>
  <si>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</si>
  <si>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</si>
  <si>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</si>
  <si>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</si>
  <si>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</si>
  <si>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</si>
  <si>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</si>
  <si>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</si>
  <si>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</si>
  <si>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</si>
  <si>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</si>
  <si>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</si>
  <si>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</si>
  <si>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</si>
  <si>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</si>
  <si>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</si>
  <si>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</si>
  <si>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</si>
  <si>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</si>
  <si>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</si>
  <si>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</si>
  <si>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</si>
  <si>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</si>
  <si>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</si>
  <si>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</si>
  <si>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</si>
  <si>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</si>
  <si>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</si>
  <si>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</si>
  <si>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</si>
  <si>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</si>
  <si>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</si>
  <si>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</si>
  <si>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</si>
  <si>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</si>
  <si>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</si>
  <si>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</si>
  <si>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</si>
  <si>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</si>
  <si>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</si>
  <si>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</si>
  <si>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</si>
  <si>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</si>
  <si>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</si>
  <si>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</si>
  <si>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</si>
  <si>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</si>
  <si>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</si>
  <si>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</si>
  <si>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</si>
  <si>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</si>
  <si>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</si>
  <si>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</si>
  <si>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</si>
  <si>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</si>
  <si>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</si>
  <si>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</si>
  <si>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</si>
  <si>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</si>
  <si>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</si>
  <si>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</si>
  <si>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</si>
  <si>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</si>
  <si>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</si>
  <si>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</si>
  <si>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</si>
  <si>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</si>
  <si>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</si>
  <si>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</si>
  <si>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</si>
  <si>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</si>
  <si>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</si>
  <si>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</si>
  <si>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</si>
  <si>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</si>
  <si>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</si>
  <si>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</si>
  <si>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</si>
  <si>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</si>
  <si>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</si>
  <si>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</si>
  <si>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</si>
  <si>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</si>
  <si>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</si>
  <si>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</si>
  <si>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</si>
  <si>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</si>
  <si>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</si>
  <si>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</si>
  <si>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</si>
  <si>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</si>
  <si>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</si>
  <si>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</si>
  <si>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</si>
  <si>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</si>
  <si>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</si>
  <si>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</si>
  <si>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</si>
  <si>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</si>
  <si>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</si>
  <si>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</si>
  <si>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</si>
  <si>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</si>
  <si>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</si>
  <si>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</si>
  <si>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</si>
  <si>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</si>
  <si>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</si>
  <si>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</si>
  <si>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</si>
  <si>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</si>
  <si>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</si>
  <si>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</si>
  <si>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</si>
  <si>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</si>
  <si>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</si>
  <si>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</si>
  <si>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</si>
  <si>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</si>
  <si>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</si>
  <si>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</si>
  <si>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</si>
  <si>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</si>
  <si>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</si>
  <si>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</si>
  <si>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</si>
  <si>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</si>
  <si>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</si>
  <si>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</si>
  <si>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</si>
  <si>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</si>
  <si>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</si>
  <si>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</si>
  <si>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</si>
  <si>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</si>
  <si>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</si>
  <si>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</si>
  <si>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</si>
  <si>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</si>
  <si>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</si>
  <si>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</si>
  <si>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</si>
  <si>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</si>
  <si>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</si>
  <si>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</si>
  <si>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</si>
  <si>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</si>
  <si>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</si>
  <si>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</si>
  <si>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</si>
  <si>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</si>
  <si>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</si>
  <si>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</si>
  <si>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</si>
  <si>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</si>
  <si>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</si>
  <si>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</si>
  <si>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</si>
  <si>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</si>
  <si>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</si>
  <si>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</si>
  <si>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</si>
  <si>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</si>
  <si>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</si>
  <si>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</si>
  <si>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</si>
  <si>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</si>
  <si>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</si>
  <si>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</si>
  <si>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</si>
  <si>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</si>
  <si>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</si>
  <si>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</si>
  <si>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</si>
  <si>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</si>
  <si>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</si>
  <si>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</si>
  <si>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</si>
  <si>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</si>
  <si>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</si>
  <si>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</si>
  <si>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</si>
  <si>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</si>
  <si>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</si>
  <si>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</si>
  <si>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</si>
  <si>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</si>
  <si>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</si>
  <si>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</si>
  <si>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</si>
  <si>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</si>
  <si>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</si>
  <si>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</si>
  <si>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</si>
  <si>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</si>
  <si>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</si>
  <si>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</si>
  <si>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</si>
  <si>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</si>
  <si>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</si>
  <si>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</si>
  <si>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</si>
  <si>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</si>
  <si>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</si>
  <si>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</si>
  <si>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</si>
  <si>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</si>
  <si>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</si>
  <si>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</si>
  <si>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</si>
  <si>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</si>
  <si>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</si>
  <si>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</si>
  <si>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</si>
  <si>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</si>
  <si>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</si>
  <si>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</si>
  <si>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</si>
  <si>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</si>
  <si>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</si>
  <si>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</si>
  <si>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</si>
  <si>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</si>
  <si>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</si>
  <si>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</si>
  <si>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</si>
  <si>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</si>
  <si>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</si>
  <si>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</si>
  <si>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</si>
  <si>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</si>
  <si>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</si>
  <si>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</si>
  <si>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</si>
  <si>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</si>
  <si>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</si>
  <si>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</si>
  <si>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</si>
  <si>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</si>
  <si>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</si>
  <si>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</si>
  <si>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</si>
  <si>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</si>
  <si>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</si>
  <si>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</si>
  <si>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</si>
  <si>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</si>
  <si>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</si>
  <si>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</si>
  <si>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</si>
  <si>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</si>
  <si>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</si>
  <si>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</si>
  <si>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</si>
  <si>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</si>
  <si>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</si>
  <si>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</si>
  <si>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</si>
  <si>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</si>
  <si>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</si>
  <si>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</si>
  <si>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</si>
  <si>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</si>
  <si>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</si>
  <si>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</si>
  <si>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</si>
  <si>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</si>
  <si>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</si>
  <si>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</si>
  <si>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</si>
  <si>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</si>
  <si>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</si>
  <si>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</si>
  <si>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</si>
  <si>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</si>
  <si>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</si>
  <si>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</si>
  <si>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</si>
  <si>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</si>
  <si>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</si>
  <si>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</si>
  <si>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</si>
  <si>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</si>
  <si>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</si>
  <si>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</si>
  <si>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</si>
  <si>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</si>
  <si>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</si>
  <si>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</si>
  <si>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</si>
  <si>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</si>
  <si>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</si>
  <si>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</si>
  <si>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</si>
  <si>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</si>
  <si>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</si>
  <si>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</si>
  <si>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</si>
  <si>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</si>
  <si>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</si>
  <si>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</si>
  <si>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</si>
  <si>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</si>
  <si>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</si>
  <si>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</si>
  <si>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</si>
  <si>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</si>
  <si>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</si>
  <si>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</si>
  <si>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</si>
  <si>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</si>
  <si>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</si>
  <si>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</si>
  <si>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</si>
  <si>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</si>
  <si>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</si>
  <si>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</si>
  <si>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</si>
  <si>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</si>
  <si>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</si>
  <si>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</si>
  <si>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</si>
  <si>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</si>
  <si>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</si>
  <si>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</si>
  <si>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</si>
  <si>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</si>
  <si>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</si>
  <si>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</si>
  <si>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</si>
  <si>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</si>
  <si>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</si>
  <si>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</si>
  <si>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</si>
  <si>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</si>
  <si>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</si>
  <si>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</si>
  <si>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</si>
  <si>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</si>
  <si>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</si>
  <si>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</si>
  <si>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</si>
  <si>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</si>
  <si>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</si>
  <si>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</si>
  <si>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</si>
  <si>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</si>
  <si>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</si>
  <si>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</si>
  <si>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</si>
  <si>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</si>
  <si>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</si>
  <si>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</si>
  <si>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</si>
  <si>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</si>
  <si>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</si>
  <si>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</si>
  <si>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</si>
  <si>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</si>
  <si>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</si>
  <si>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</si>
  <si>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</si>
  <si>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</si>
  <si>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</si>
  <si>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</si>
  <si>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</si>
  <si>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</si>
  <si>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</si>
  <si>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</si>
  <si>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</si>
  <si>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</si>
  <si>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</si>
  <si>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</si>
  <si>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</si>
  <si>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</si>
  <si>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</si>
  <si>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</si>
  <si>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</si>
  <si>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</si>
  <si>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</si>
  <si>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</si>
  <si>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</si>
  <si>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</si>
  <si>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</si>
  <si>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</si>
  <si>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</si>
  <si>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</si>
  <si>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</si>
  <si>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</si>
  <si>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</si>
  <si>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</si>
  <si>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</si>
  <si>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</si>
  <si>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</si>
  <si>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</si>
  <si>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</si>
  <si>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</si>
  <si>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</si>
  <si>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</si>
  <si>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</si>
  <si>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</si>
  <si>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</si>
  <si>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</si>
  <si>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</si>
  <si>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</si>
  <si>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</si>
  <si>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</si>
  <si>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</si>
  <si>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</si>
  <si>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</si>
  <si>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</si>
  <si>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</si>
  <si>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</si>
  <si>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</si>
  <si>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</si>
  <si>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</si>
  <si>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</si>
  <si>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</si>
  <si>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</si>
  <si>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</si>
  <si>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</si>
  <si>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</si>
  <si>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</si>
  <si>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</si>
  <si>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</si>
  <si>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</si>
  <si>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</si>
  <si>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</si>
  <si>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</si>
  <si>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</si>
  <si>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</si>
  <si>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</si>
  <si>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</si>
  <si>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</si>
  <si>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</si>
  <si>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</si>
  <si>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</si>
  <si>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</si>
  <si>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</si>
  <si>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</si>
  <si>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</si>
  <si>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</si>
  <si>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</si>
  <si>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</si>
  <si>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</si>
  <si>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</si>
  <si>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</si>
  <si>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</si>
  <si>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</si>
  <si>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</si>
  <si>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</si>
  <si>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</si>
  <si>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</si>
  <si>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</si>
  <si>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</si>
  <si>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</si>
  <si>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</si>
  <si>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</si>
  <si>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</si>
  <si>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</si>
  <si>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</si>
  <si>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</si>
  <si>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</si>
  <si>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</si>
  <si>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</si>
  <si>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</si>
  <si>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</si>
  <si>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</si>
  <si>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</si>
  <si>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</si>
  <si>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</si>
  <si>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</si>
  <si>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</si>
  <si>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</si>
  <si>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</si>
  <si>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</si>
  <si>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</si>
  <si>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</si>
  <si>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</si>
  <si>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</si>
  <si>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</si>
  <si>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</si>
  <si>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</si>
  <si>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</si>
  <si>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</si>
  <si>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</si>
  <si>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</si>
  <si>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</si>
  <si>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</si>
  <si>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</si>
  <si>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</si>
  <si>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</si>
  <si>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</si>
  <si>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</si>
  <si>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</si>
  <si>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</si>
  <si>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</si>
  <si>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</si>
  <si>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</si>
  <si>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</si>
  <si>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</si>
  <si>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</si>
  <si>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</si>
  <si>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</si>
  <si>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</si>
  <si>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</si>
  <si>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</si>
  <si>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</si>
  <si>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</si>
  <si>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</si>
  <si>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</si>
  <si>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</si>
  <si>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</si>
  <si>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</si>
  <si>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</si>
  <si>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</si>
  <si>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</si>
  <si>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</si>
  <si>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</si>
  <si>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</si>
  <si>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</si>
  <si>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</si>
  <si>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</si>
  <si>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</si>
  <si>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</si>
  <si>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</si>
  <si>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</si>
  <si>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</si>
  <si>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</si>
  <si>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</si>
  <si>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</si>
  <si>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</si>
  <si>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</si>
  <si>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</si>
  <si>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</si>
  <si>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</si>
  <si>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</si>
  <si>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</si>
  <si>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</si>
  <si>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</si>
  <si>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</si>
  <si>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</si>
  <si>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</si>
  <si>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</si>
  <si>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</si>
  <si>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</si>
  <si>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</si>
  <si>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</si>
  <si>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</si>
  <si>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</si>
  <si>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</si>
  <si>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</si>
  <si>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</si>
  <si>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</si>
  <si>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</si>
  <si>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</si>
  <si>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</si>
  <si>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</si>
  <si>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</si>
  <si>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</si>
  <si>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</si>
  <si>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</si>
  <si>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</si>
  <si>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</si>
  <si>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</si>
  <si>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</si>
  <si>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</si>
  <si>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</si>
  <si>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</si>
  <si>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</si>
  <si>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</si>
  <si>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</si>
  <si>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</si>
  <si>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</si>
  <si>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</si>
  <si>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</si>
  <si>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</si>
  <si>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</si>
  <si>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</si>
  <si>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</si>
  <si>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</si>
  <si>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</si>
  <si>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</si>
  <si>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</si>
  <si>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</si>
  <si>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</si>
  <si>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</si>
  <si>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</si>
  <si>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</si>
  <si>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</si>
  <si>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</si>
  <si>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</si>
  <si>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</si>
  <si>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</si>
  <si>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</si>
  <si>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</si>
  <si>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</si>
  <si>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</si>
  <si>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</si>
  <si>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</si>
  <si>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</si>
  <si>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</si>
  <si>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</si>
  <si>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</si>
  <si>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</si>
  <si>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</si>
  <si>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</si>
  <si>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</si>
  <si>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</si>
  <si>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</si>
  <si>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</si>
  <si>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</si>
  <si>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</si>
  <si>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</si>
  <si>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</si>
  <si>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</si>
  <si>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</si>
  <si>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</si>
  <si>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</si>
  <si>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</si>
  <si>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</si>
  <si>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</si>
  <si>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</si>
  <si>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</si>
  <si>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</si>
  <si>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</si>
  <si>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</si>
  <si>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</si>
  <si>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</si>
  <si>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</si>
  <si>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</si>
  <si>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</si>
  <si>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</si>
  <si>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</si>
  <si>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</si>
  <si>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</si>
  <si>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</si>
  <si>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</si>
  <si>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</si>
  <si>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</si>
  <si>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</si>
  <si>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</si>
  <si>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</si>
  <si>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</si>
  <si>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</si>
  <si>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</si>
  <si>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</si>
  <si>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</si>
  <si>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</si>
  <si>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</si>
  <si>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</si>
  <si>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</si>
  <si>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</si>
  <si>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</si>
  <si>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</si>
  <si>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</si>
  <si>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</si>
  <si>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</si>
  <si>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</si>
  <si>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</si>
  <si>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</si>
  <si>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</si>
  <si>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</si>
  <si>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</si>
  <si>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</si>
  <si>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</si>
  <si>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</si>
  <si>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</si>
  <si>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</si>
  <si>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</si>
  <si>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</si>
  <si>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</si>
  <si>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</si>
  <si>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</si>
  <si>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</si>
  <si>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</si>
  <si>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</si>
  <si>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</si>
  <si>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</si>
  <si>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</si>
  <si>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</si>
  <si>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</si>
  <si>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</si>
  <si>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</si>
  <si>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</si>
  <si>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</si>
  <si>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</si>
  <si>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</si>
  <si>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</si>
  <si>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</si>
  <si>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</si>
  <si>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</si>
  <si>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</si>
  <si>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</si>
  <si>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</si>
  <si>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</si>
  <si>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</si>
  <si>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</si>
  <si>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</si>
  <si>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</si>
  <si>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</si>
  <si>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</si>
  <si>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</si>
  <si>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</si>
  <si>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</si>
  <si>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</si>
  <si>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</si>
  <si>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</si>
  <si>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</si>
  <si>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</si>
  <si>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</si>
  <si>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</si>
  <si>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</si>
  <si>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</si>
  <si>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</si>
  <si>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</si>
  <si>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</si>
  <si>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</si>
  <si>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</si>
  <si>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</si>
  <si>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</si>
  <si>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</si>
  <si>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</si>
  <si>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</si>
  <si>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</si>
  <si>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</si>
  <si>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</si>
  <si>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</si>
  <si>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</si>
  <si>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</si>
  <si>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</si>
  <si>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</si>
  <si>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</si>
  <si>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</si>
  <si>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</si>
  <si>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</si>
  <si>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</si>
  <si>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</si>
  <si>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</si>
  <si>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</si>
  <si>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</si>
  <si>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</si>
  <si>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</si>
  <si>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</si>
  <si>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</si>
  <si>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</si>
  <si>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</si>
  <si>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</si>
  <si>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</si>
  <si>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</si>
  <si>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</si>
  <si>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</si>
  <si>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</si>
  <si>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</si>
  <si>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</si>
  <si>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</si>
  <si>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</si>
  <si>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</si>
  <si>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</si>
  <si>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</si>
  <si>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</si>
  <si>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</si>
  <si>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</si>
  <si>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</si>
  <si>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</si>
  <si>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</si>
  <si>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</si>
  <si>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</si>
  <si>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</si>
  <si>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</si>
  <si>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</si>
  <si>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</si>
  <si>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</si>
  <si>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</si>
  <si>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</si>
  <si>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</si>
  <si>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</si>
  <si>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</si>
  <si>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</si>
  <si>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</si>
  <si>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</si>
  <si>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</si>
  <si>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</si>
  <si>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</si>
  <si>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</si>
  <si>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</si>
  <si>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</si>
  <si>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</si>
  <si>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</si>
  <si>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</si>
  <si>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</si>
  <si>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</si>
  <si>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</si>
  <si>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</si>
  <si>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</si>
  <si>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</si>
  <si>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</si>
  <si>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</si>
  <si>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</si>
  <si>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</si>
  <si>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</si>
  <si>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</si>
  <si>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</si>
  <si>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</si>
  <si>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</si>
  <si>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</si>
  <si>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</si>
  <si>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</si>
  <si>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</si>
  <si>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</si>
  <si>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</si>
  <si>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</si>
  <si>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</si>
  <si>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</si>
  <si>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</si>
  <si>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</si>
  <si>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</si>
  <si>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</si>
  <si>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</si>
  <si>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</si>
  <si>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</si>
  <si>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</si>
  <si>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</si>
  <si>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</si>
  <si>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</si>
  <si>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</si>
  <si>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</si>
  <si>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</si>
  <si>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</si>
  <si>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</si>
  <si>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</si>
  <si>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</si>
  <si>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</si>
  <si>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</si>
  <si>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</si>
  <si>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</si>
  <si>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</si>
  <si>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</si>
  <si>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</si>
  <si>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</si>
  <si>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</si>
  <si>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</si>
  <si>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</si>
  <si>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</si>
  <si>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</si>
  <si>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</si>
  <si>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</si>
  <si>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</si>
  <si>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</si>
  <si>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</si>
  <si>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</si>
  <si>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</si>
  <si>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</si>
  <si>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</si>
  <si>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</si>
  <si>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</si>
  <si>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</si>
  <si>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</si>
  <si>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</si>
  <si>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</si>
  <si>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</si>
  <si>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</si>
  <si>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</si>
  <si>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</si>
  <si>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</si>
  <si>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</si>
  <si>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</si>
  <si>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</si>
  <si>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</si>
  <si>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</si>
  <si>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</si>
  <si>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</si>
  <si>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</si>
  <si>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</si>
  <si>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</si>
  <si>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</si>
  <si>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</si>
  <si>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</si>
  <si>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</si>
  <si>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</si>
  <si>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</si>
  <si>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</si>
  <si>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</si>
  <si>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</si>
  <si>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</si>
  <si>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</si>
  <si>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</si>
  <si>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</si>
  <si>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</si>
  <si>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</si>
  <si>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</si>
  <si>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</si>
  <si>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</si>
  <si>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</si>
  <si>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</si>
  <si>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</si>
  <si>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</si>
  <si>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</si>
  <si>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</si>
  <si>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</si>
  <si>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</si>
  <si>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</si>
  <si>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</si>
  <si>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</si>
  <si>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</si>
  <si>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</si>
  <si>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</si>
  <si>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</si>
  <si>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</si>
  <si>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</si>
  <si>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</si>
  <si>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</si>
  <si>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</si>
  <si>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</si>
  <si>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</si>
  <si>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</si>
  <si>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</si>
  <si>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</si>
  <si>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</si>
  <si>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</si>
  <si>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</si>
  <si>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</si>
  <si>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</si>
  <si>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</si>
  <si>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</si>
  <si>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</si>
  <si>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</si>
  <si>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</si>
  <si>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</si>
  <si>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</si>
  <si>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</si>
  <si>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</si>
  <si>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</si>
  <si>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</si>
  <si>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</si>
  <si>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</si>
  <si>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</si>
  <si>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</si>
  <si>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</si>
  <si>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</si>
  <si>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</si>
  <si>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</si>
  <si>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</si>
  <si>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</si>
  <si>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</si>
  <si>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</si>
  <si>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</si>
  <si>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</si>
  <si>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</si>
  <si>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</si>
  <si>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</si>
  <si>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</si>
  <si>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</si>
  <si>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</si>
  <si>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</si>
  <si>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</si>
  <si>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</si>
  <si>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</si>
  <si>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</si>
  <si>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</si>
  <si>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</si>
  <si>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</si>
  <si>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</si>
  <si>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</si>
  <si>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</si>
  <si>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</si>
  <si>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</si>
  <si>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</si>
  <si>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</si>
  <si>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</si>
  <si>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</si>
  <si>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</si>
  <si>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</si>
  <si>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</si>
  <si>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</si>
  <si>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</si>
  <si>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</si>
  <si>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</si>
  <si>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</si>
  <si>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</si>
  <si>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</si>
  <si>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</si>
  <si>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</si>
  <si>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</si>
  <si>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</si>
  <si>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</si>
  <si>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</si>
  <si>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</si>
  <si>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</si>
  <si>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</si>
  <si>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</si>
  <si>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</si>
  <si>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</si>
  <si>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</si>
  <si>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</si>
  <si>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</si>
  <si>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</si>
  <si>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</si>
  <si>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</si>
  <si>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</si>
  <si>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</si>
  <si>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</si>
  <si>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</si>
  <si>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</si>
  <si>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</si>
  <si>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</si>
  <si>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</si>
  <si>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</si>
  <si>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</si>
  <si>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</si>
  <si>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</si>
  <si>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</si>
  <si>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</si>
  <si>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</si>
  <si>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</si>
  <si>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</si>
  <si>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</si>
  <si>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</si>
  <si>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</si>
  <si>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</si>
  <si>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</si>
  <si>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</si>
  <si>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</si>
  <si>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</si>
  <si>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</si>
  <si>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</si>
  <si>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</si>
  <si>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</si>
  <si>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</si>
  <si>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</si>
  <si>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</si>
  <si>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</si>
  <si>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</si>
  <si>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</si>
  <si>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</si>
  <si>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</si>
  <si>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</si>
  <si>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</si>
  <si>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</si>
  <si>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</si>
  <si>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</si>
  <si>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</si>
  <si>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</si>
  <si>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</si>
  <si>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</si>
  <si>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</si>
  <si>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</si>
  <si>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</si>
  <si>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</si>
  <si>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</si>
  <si>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</si>
  <si>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</si>
  <si>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</si>
  <si>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</si>
  <si>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</si>
  <si>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</si>
  <si>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</si>
  <si>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</si>
  <si>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</si>
  <si>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</si>
  <si>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</si>
  <si>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</si>
  <si>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</si>
  <si>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</si>
  <si>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</si>
  <si>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</si>
  <si>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</si>
  <si>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</si>
  <si>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</si>
  <si>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</si>
  <si>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</si>
  <si>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</si>
  <si>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</si>
  <si>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</si>
  <si>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</si>
  <si>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</si>
  <si>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</si>
  <si>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</si>
  <si>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</si>
  <si>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</si>
  <si>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</si>
  <si>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</si>
  <si>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</si>
  <si>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</si>
  <si>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</si>
  <si>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</si>
  <si>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</si>
  <si>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</si>
  <si>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</si>
  <si>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</si>
  <si>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</si>
  <si>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</si>
  <si>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</si>
  <si>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</si>
  <si>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</si>
  <si>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</si>
  <si>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</si>
  <si>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</si>
  <si>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</si>
  <si>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</si>
  <si>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</si>
  <si>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</si>
  <si>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</si>
  <si>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</si>
  <si>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</si>
  <si>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</si>
  <si>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</si>
  <si>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</si>
  <si>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</si>
  <si>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</si>
  <si>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</si>
  <si>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</si>
  <si>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</si>
  <si>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</si>
  <si>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</si>
  <si>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</si>
  <si>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</si>
  <si>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</si>
  <si>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</si>
  <si>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</si>
  <si>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</si>
  <si>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</si>
  <si>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</si>
  <si>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</si>
  <si>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</si>
  <si>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</si>
  <si>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</si>
  <si>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</si>
  <si>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</si>
  <si>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</si>
  <si>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</si>
  <si>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</si>
  <si>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</si>
  <si>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</si>
  <si>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</si>
  <si>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</si>
  <si>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</si>
  <si>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</si>
  <si>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</si>
  <si>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</si>
  <si>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</si>
  <si>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</si>
  <si>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</si>
  <si>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</si>
  <si>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</si>
  <si>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</si>
  <si>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</si>
  <si>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</si>
  <si>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</si>
  <si>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</si>
  <si>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</si>
  <si>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</si>
  <si>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</si>
  <si>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</si>
  <si>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</si>
  <si>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</si>
  <si>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</si>
  <si>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</si>
  <si>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</si>
  <si>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</si>
  <si>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</si>
  <si>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</si>
  <si>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</si>
  <si>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</si>
  <si>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</si>
  <si>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</si>
  <si>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</si>
  <si>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</si>
  <si>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</si>
  <si>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</si>
  <si>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</si>
  <si>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</si>
  <si>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</si>
  <si>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</si>
  <si>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</si>
  <si>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</si>
  <si>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</si>
  <si>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</si>
  <si>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</si>
  <si>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</si>
  <si>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</si>
  <si>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</si>
  <si>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</si>
  <si>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</si>
  <si>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</si>
  <si>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</si>
  <si>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</si>
  <si>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</si>
  <si>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</si>
  <si>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</si>
  <si>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</si>
  <si>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</si>
  <si>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</si>
  <si>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</si>
  <si>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</si>
  <si>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</si>
  <si>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</si>
  <si>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</si>
  <si>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</si>
  <si>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</si>
  <si>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</si>
  <si>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</si>
  <si>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</si>
  <si>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</si>
  <si>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</si>
  <si>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</si>
  <si>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</si>
  <si>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</si>
  <si>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</si>
  <si>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</si>
  <si>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</si>
  <si>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</si>
  <si>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</si>
  <si>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</si>
  <si>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</si>
  <si>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</si>
  <si>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</si>
  <si>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</si>
  <si>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</si>
  <si>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</si>
  <si>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</si>
  <si>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</si>
  <si>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</si>
  <si>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</si>
  <si>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</si>
  <si>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</si>
  <si>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</si>
  <si>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</si>
  <si>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</si>
  <si>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</si>
  <si>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</si>
  <si>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</si>
  <si>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</si>
  <si>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</si>
  <si>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</si>
  <si>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</si>
  <si>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</si>
  <si>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</si>
  <si>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</si>
  <si>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</si>
  <si>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</si>
  <si>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</si>
  <si>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</si>
  <si>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</si>
  <si>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</si>
  <si>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</si>
  <si>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</si>
  <si>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</si>
  <si>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</si>
  <si>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</si>
  <si>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</si>
  <si>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</si>
  <si>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</si>
  <si>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</si>
  <si>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</si>
  <si>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</si>
  <si>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</si>
  <si>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</si>
  <si>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</si>
  <si>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</si>
  <si>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</si>
  <si>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</si>
  <si>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</si>
  <si>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</si>
  <si>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</si>
  <si>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</si>
  <si>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</si>
  <si>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</si>
  <si>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</si>
  <si>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</si>
  <si>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</si>
  <si>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</si>
  <si>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</si>
  <si>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</si>
  <si>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</si>
  <si>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</si>
  <si>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</si>
  <si>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</si>
  <si>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</si>
  <si>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</si>
  <si>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</si>
  <si>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</si>
  <si>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</si>
  <si>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</si>
  <si>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</si>
  <si>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</si>
  <si>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</si>
  <si>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</si>
  <si>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</si>
  <si>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</si>
  <si>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</si>
  <si>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</si>
  <si>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</si>
  <si>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</si>
  <si>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</si>
  <si>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</si>
  <si>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</si>
  <si>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</si>
  <si>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</si>
  <si>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</si>
  <si>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</si>
  <si>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</si>
  <si>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</si>
  <si>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</si>
  <si>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</si>
  <si>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</si>
  <si>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</si>
  <si>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</si>
  <si>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</si>
  <si>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</si>
  <si>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</si>
  <si>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</si>
  <si>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</si>
  <si>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</si>
  <si>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</si>
  <si>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</si>
  <si>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</si>
  <si>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</si>
  <si>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</si>
  <si>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</si>
  <si>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</si>
  <si>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</si>
  <si>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</si>
  <si>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</si>
  <si>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</si>
  <si>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</si>
  <si>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</si>
  <si>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</si>
  <si>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</si>
  <si>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</si>
  <si>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</si>
  <si>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</si>
  <si>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</si>
  <si>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</si>
  <si>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</si>
  <si>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</si>
  <si>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</si>
  <si>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</si>
  <si>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</si>
  <si>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</si>
  <si>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</si>
  <si>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</si>
  <si>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</si>
  <si>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</si>
  <si>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</si>
  <si>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</si>
  <si>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</si>
  <si>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</si>
  <si>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</si>
  <si>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</si>
  <si>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</si>
  <si>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</si>
  <si>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</si>
  <si>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</si>
  <si>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</si>
  <si>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</si>
  <si>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</si>
  <si>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</si>
  <si>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</si>
  <si>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</si>
  <si>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</si>
  <si>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</si>
  <si>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</si>
  <si>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</si>
  <si>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</si>
  <si>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</si>
  <si>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</si>
  <si>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</si>
  <si>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</si>
  <si>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</si>
  <si>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</si>
  <si>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</si>
  <si>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</si>
  <si>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</si>
  <si>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</si>
  <si>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</si>
  <si>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</si>
  <si>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</si>
  <si>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</si>
  <si>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</si>
  <si>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</si>
  <si>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</si>
  <si>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</si>
  <si>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</si>
  <si>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</si>
  <si>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</si>
  <si>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</si>
  <si>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</si>
  <si>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</si>
  <si>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</si>
  <si>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</si>
  <si>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</si>
  <si>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</si>
  <si>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</si>
  <si>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</si>
  <si>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</si>
  <si>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</si>
  <si>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</si>
  <si>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</si>
  <si>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</si>
  <si>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</si>
  <si>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</si>
  <si>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</si>
  <si>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</si>
  <si>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</si>
  <si>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</si>
  <si>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</si>
  <si>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</si>
  <si>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</si>
  <si>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</si>
  <si>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</si>
  <si>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</si>
  <si>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</si>
  <si>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</si>
  <si>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</si>
  <si>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</si>
  <si>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</si>
  <si>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</si>
  <si>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</si>
  <si>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</si>
  <si>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</si>
  <si>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</si>
  <si>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</si>
  <si>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</si>
  <si>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</si>
  <si>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</si>
  <si>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</si>
  <si>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</si>
  <si>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</si>
  <si>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</si>
  <si>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</si>
  <si>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</si>
  <si>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</si>
  <si>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</si>
  <si>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</si>
  <si>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</si>
  <si>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</si>
  <si>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</si>
  <si>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</si>
  <si>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</si>
  <si>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</si>
  <si>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</si>
  <si>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</si>
  <si>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</si>
  <si>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</si>
  <si>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</si>
  <si>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</si>
  <si>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</si>
  <si>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</si>
  <si>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</si>
  <si>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</si>
  <si>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</si>
  <si>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</si>
  <si>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</si>
  <si>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</si>
  <si>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</si>
  <si>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</si>
  <si>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</si>
  <si>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</si>
  <si>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</si>
  <si>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</si>
  <si>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</si>
  <si>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</si>
  <si>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</si>
  <si>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</si>
  <si>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</si>
  <si>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</si>
  <si>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</si>
  <si>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</si>
  <si>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</si>
  <si>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</si>
  <si>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</si>
  <si>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</si>
  <si>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</si>
  <si>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</si>
  <si>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</si>
  <si>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</si>
  <si>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</si>
  <si>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</si>
  <si>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</si>
  <si>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</si>
  <si>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</si>
  <si>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</si>
  <si>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</si>
  <si>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</si>
  <si>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</si>
  <si>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</si>
  <si>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</si>
  <si>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</si>
  <si>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</si>
  <si>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</si>
  <si>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</si>
  <si>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</si>
  <si>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</si>
  <si>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</si>
  <si>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</si>
  <si>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</si>
  <si>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</si>
  <si>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</si>
  <si>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</si>
  <si>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</si>
  <si>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</si>
  <si>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</si>
  <si>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</si>
  <si>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</si>
  <si>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</si>
  <si>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</si>
  <si>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</si>
  <si>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</si>
  <si>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</si>
  <si>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</si>
  <si>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</si>
  <si>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</si>
  <si>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</si>
  <si>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</si>
  <si>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</si>
  <si>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</si>
  <si>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</si>
  <si>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</si>
  <si>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</si>
  <si>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</si>
  <si>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</si>
  <si>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</si>
  <si>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</si>
  <si>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</si>
  <si>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</si>
  <si>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</si>
  <si>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</si>
  <si>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</si>
  <si>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</si>
  <si>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</si>
  <si>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</si>
  <si>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</si>
  <si>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</si>
  <si>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</si>
  <si>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</si>
  <si>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</si>
  <si>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</si>
  <si>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</si>
  <si>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</si>
  <si>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</si>
  <si>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</si>
  <si>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</si>
  <si>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</si>
  <si>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</si>
  <si>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</si>
  <si>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</si>
  <si>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</si>
  <si>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</si>
  <si>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</si>
  <si>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</si>
  <si>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</si>
  <si>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</si>
  <si>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</si>
  <si>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</si>
  <si>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</si>
  <si>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</si>
  <si>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</si>
  <si>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</si>
  <si>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</si>
  <si>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</si>
  <si>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</si>
  <si>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</si>
  <si>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</si>
  <si>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</si>
  <si>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</si>
  <si>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</si>
  <si>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</si>
  <si>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</si>
  <si>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</si>
  <si>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</si>
  <si>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</si>
  <si>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</si>
  <si>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</si>
  <si>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</si>
  <si>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</si>
  <si>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</si>
  <si>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</si>
  <si>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</si>
  <si>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</si>
  <si>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</si>
  <si>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</si>
  <si>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</si>
  <si>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</si>
  <si>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</si>
  <si>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</si>
  <si>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</si>
  <si>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</si>
  <si>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</si>
  <si>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</si>
  <si>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</si>
  <si>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</si>
  <si>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</si>
  <si>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</si>
  <si>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</si>
  <si>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</si>
  <si>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</si>
  <si>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</si>
  <si>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</si>
  <si>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</si>
  <si>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</si>
  <si>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</si>
  <si>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</si>
  <si>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</si>
  <si>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</si>
  <si>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</si>
  <si>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</si>
  <si>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</si>
  <si>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</si>
  <si>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</si>
  <si>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</si>
  <si>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</si>
  <si>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</si>
  <si>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</si>
  <si>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</si>
  <si>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</si>
  <si>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</si>
  <si>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</si>
  <si>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</si>
  <si>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</si>
  <si>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</si>
  <si>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</si>
  <si>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</si>
  <si>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</si>
  <si>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</si>
  <si>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</si>
  <si>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</si>
  <si>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</si>
  <si>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</si>
  <si>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</si>
  <si>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</si>
  <si>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</si>
  <si>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</si>
  <si>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</si>
  <si>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</si>
  <si>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</si>
  <si>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</si>
  <si>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</si>
  <si>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</si>
  <si>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</si>
  <si>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</si>
  <si>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</si>
  <si>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</si>
  <si>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</si>
  <si>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</si>
  <si>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</si>
  <si>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</si>
  <si>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</si>
  <si>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</si>
  <si>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</si>
  <si>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</si>
  <si>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</si>
  <si>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</si>
  <si>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</si>
  <si>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</si>
  <si>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</si>
  <si>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</si>
  <si>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</si>
  <si>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</si>
  <si>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</si>
  <si>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</si>
  <si>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</si>
  <si>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</si>
  <si>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</si>
  <si>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</si>
  <si>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</si>
  <si>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</si>
  <si>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</si>
  <si>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</si>
  <si>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</si>
  <si>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</si>
  <si>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</si>
  <si>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</si>
  <si>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</si>
  <si>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</si>
  <si>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</si>
  <si>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</si>
  <si>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</si>
  <si>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</si>
  <si>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</si>
  <si>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</si>
  <si>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</si>
  <si>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</si>
  <si>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</si>
  <si>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</si>
  <si>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</si>
  <si>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</si>
  <si>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</si>
  <si>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</si>
  <si>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</si>
  <si>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</si>
  <si>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</si>
  <si>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</si>
  <si>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</si>
  <si>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</si>
  <si>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</si>
  <si>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</si>
  <si>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</si>
  <si>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</si>
  <si>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</si>
  <si>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</si>
  <si>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</si>
  <si>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</si>
  <si>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</si>
  <si>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</si>
  <si>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</si>
  <si>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</si>
  <si>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</si>
  <si>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</si>
  <si>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</si>
  <si>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</si>
  <si>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</si>
  <si>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</si>
  <si>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</si>
  <si>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</si>
  <si>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</si>
  <si>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</si>
  <si>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</si>
  <si>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</si>
  <si>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</si>
  <si>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</si>
  <si>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</si>
  <si>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</si>
  <si>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</si>
  <si>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</si>
  <si>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</si>
  <si>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</si>
  <si>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</si>
  <si>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</si>
  <si>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</si>
  <si>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</si>
  <si>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</si>
  <si>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</si>
  <si>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</si>
  <si>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</si>
  <si>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</si>
  <si>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</si>
  <si>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</si>
  <si>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</si>
  <si>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</si>
  <si>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</si>
  <si>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</si>
  <si>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</si>
  <si>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</si>
  <si>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</si>
  <si>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</si>
  <si>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</si>
  <si>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</si>
  <si>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</si>
  <si>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</si>
  <si>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</si>
  <si>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</si>
  <si>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</si>
  <si>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</si>
  <si>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</si>
  <si>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</si>
  <si>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</si>
  <si>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</si>
  <si>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</si>
  <si>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</si>
  <si>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</si>
  <si>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</si>
  <si>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</si>
  <si>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</si>
  <si>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</si>
  <si>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</si>
  <si>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</si>
  <si>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</si>
  <si>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</si>
  <si>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</si>
  <si>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</si>
  <si>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</si>
  <si>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</si>
  <si>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</si>
  <si>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</si>
  <si>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</si>
  <si>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</si>
  <si>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</si>
  <si>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</si>
  <si>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</si>
  <si>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</si>
  <si>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</si>
  <si>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</si>
  <si>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</si>
  <si>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</si>
  <si>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</si>
  <si>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</si>
  <si>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</si>
  <si>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</si>
  <si>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</si>
  <si>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</si>
  <si>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</si>
  <si>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</si>
  <si>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</si>
  <si>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</si>
  <si>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</si>
  <si>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</si>
  <si>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</si>
  <si>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</si>
  <si>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</si>
  <si>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</si>
  <si>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</si>
  <si>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</si>
  <si>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</si>
  <si>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</si>
  <si>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</si>
  <si>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</si>
  <si>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</si>
  <si>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</si>
  <si>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</si>
  <si>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</si>
  <si>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</si>
  <si>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</si>
  <si>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</si>
  <si>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</si>
  <si>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</si>
  <si>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</si>
  <si>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</si>
  <si>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</si>
  <si>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</si>
  <si>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</si>
  <si>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</si>
  <si>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</si>
  <si>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</si>
  <si>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</si>
  <si>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</si>
  <si>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</si>
  <si>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</si>
  <si>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</si>
  <si>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</si>
  <si>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</si>
  <si>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</si>
  <si>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</si>
  <si>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</si>
  <si>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</si>
  <si>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</si>
  <si>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</si>
  <si>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</si>
  <si>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</si>
  <si>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</si>
  <si>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</si>
  <si>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</si>
  <si>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</si>
  <si>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</si>
  <si>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</si>
  <si>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</si>
  <si>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</si>
  <si>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</si>
  <si>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</si>
  <si>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</si>
  <si>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</si>
  <si>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</si>
  <si>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</si>
  <si>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</si>
  <si>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</si>
  <si>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</si>
  <si>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</si>
  <si>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</si>
  <si>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</si>
  <si>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</si>
  <si>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</si>
  <si>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</si>
  <si>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</si>
  <si>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</si>
  <si>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</si>
  <si>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</si>
  <si>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</si>
  <si>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</si>
  <si>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</si>
  <si>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</si>
  <si>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</si>
  <si>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</si>
  <si>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</si>
  <si>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</si>
  <si>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</si>
  <si>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</si>
  <si>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</si>
  <si>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</si>
  <si>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</si>
  <si>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</si>
  <si>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</si>
  <si>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</si>
  <si>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</si>
  <si>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</si>
  <si>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</si>
  <si>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</si>
  <si>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</si>
  <si>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</si>
  <si>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</si>
  <si>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</si>
  <si>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</si>
  <si>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</si>
  <si>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</si>
  <si>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</si>
  <si>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</si>
  <si>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</si>
  <si>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</si>
  <si>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</si>
  <si>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</si>
  <si>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</si>
  <si>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</si>
  <si>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</si>
  <si>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</si>
  <si>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</si>
  <si>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</si>
  <si>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</si>
  <si>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</si>
  <si>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</si>
  <si>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</si>
  <si>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</si>
  <si>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</si>
  <si>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</si>
  <si>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</si>
  <si>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</si>
  <si>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</si>
  <si>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</si>
  <si>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</si>
  <si>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</si>
  <si>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</si>
  <si>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</si>
  <si>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</si>
  <si>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</si>
  <si>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</si>
  <si>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</si>
  <si>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</si>
  <si>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</si>
  <si>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</si>
  <si>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</si>
  <si>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</si>
  <si>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</si>
  <si>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</si>
  <si>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</si>
  <si>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</si>
  <si>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</si>
  <si>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</si>
  <si>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</si>
  <si>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</si>
  <si>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</si>
  <si>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</si>
  <si>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</si>
  <si>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</si>
  <si>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</si>
  <si>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</si>
  <si>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</si>
  <si>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</si>
  <si>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</si>
  <si>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</si>
  <si>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</si>
  <si>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</si>
  <si>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</si>
  <si>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</si>
  <si>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</si>
  <si>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</si>
  <si>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</si>
  <si>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</si>
  <si>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</si>
  <si>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</si>
  <si>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</si>
  <si>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</si>
  <si>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</si>
  <si>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</si>
  <si>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</si>
  <si>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</si>
  <si>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</si>
  <si>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</si>
  <si>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</si>
  <si>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</si>
  <si>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</si>
  <si>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</si>
  <si>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</si>
  <si>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</si>
  <si>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</si>
  <si>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</si>
  <si>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</si>
  <si>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</si>
  <si>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</si>
  <si>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</si>
  <si>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</si>
  <si>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</si>
  <si>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</si>
  <si>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</si>
  <si>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</si>
  <si>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</si>
  <si>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</si>
  <si>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</si>
  <si>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</si>
  <si>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</si>
  <si>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</si>
  <si>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</si>
  <si>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</si>
  <si>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</si>
  <si>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</si>
  <si>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</si>
  <si>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</si>
  <si>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</si>
  <si>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</si>
  <si>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</si>
  <si>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</si>
  <si>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</si>
  <si>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</si>
  <si>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</si>
  <si>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</si>
  <si>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</si>
  <si>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</si>
  <si>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</si>
  <si>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</si>
  <si>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</si>
  <si>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</si>
  <si>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</si>
  <si>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</si>
  <si>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</si>
  <si>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</si>
  <si>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</si>
  <si>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</si>
  <si>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</si>
  <si>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</si>
  <si>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</si>
  <si>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</si>
  <si>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</si>
  <si>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</si>
  <si>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</si>
  <si>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</si>
  <si>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</si>
  <si>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</si>
  <si>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</si>
  <si>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</si>
  <si>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</si>
  <si>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</si>
  <si>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</si>
  <si>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</si>
  <si>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</si>
  <si>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</si>
  <si>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</si>
  <si>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</si>
  <si>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</si>
  <si>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</si>
  <si>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</si>
  <si>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</si>
  <si>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</si>
  <si>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</si>
  <si>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</si>
  <si>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</si>
  <si>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</si>
  <si>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</si>
  <si>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</si>
  <si>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</si>
  <si>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</si>
  <si>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</si>
  <si>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</si>
  <si>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</si>
  <si>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</si>
  <si>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</si>
  <si>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</si>
  <si>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</si>
  <si>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</si>
  <si>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</si>
  <si>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</si>
  <si>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</si>
  <si>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</si>
  <si>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</si>
  <si>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</si>
  <si>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</si>
  <si>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</si>
  <si>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</si>
  <si>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</si>
  <si>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</si>
  <si>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</si>
  <si>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</si>
  <si>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</si>
  <si>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</si>
  <si>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</si>
  <si>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</si>
  <si>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</si>
  <si>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</si>
  <si>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</si>
  <si>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</si>
  <si>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</si>
  <si>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</si>
  <si>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</si>
  <si>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</si>
  <si>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</si>
  <si>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</si>
  <si>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</si>
  <si>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</si>
  <si>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</si>
  <si>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</si>
  <si>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</si>
  <si>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</si>
  <si>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</si>
  <si>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</si>
  <si>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</si>
  <si>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</si>
  <si>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</si>
  <si>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</si>
  <si>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</si>
  <si>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</si>
  <si>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</si>
  <si>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</si>
  <si>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</si>
  <si>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</si>
  <si>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</si>
  <si>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</si>
  <si>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</si>
  <si>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</si>
  <si>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</si>
  <si>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</si>
  <si>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</si>
  <si>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</si>
  <si>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</si>
  <si>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</si>
  <si>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</si>
  <si>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</si>
  <si>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</si>
  <si>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</si>
  <si>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</si>
  <si>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</si>
  <si>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</si>
  <si>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</si>
  <si>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</si>
  <si>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</si>
  <si>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</si>
  <si>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</si>
  <si>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</si>
  <si>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</si>
  <si>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</si>
  <si>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</si>
  <si>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</si>
  <si>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</si>
  <si>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</si>
  <si>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</si>
  <si>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</si>
  <si>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</si>
  <si>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</si>
  <si>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</si>
  <si>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</si>
  <si>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</si>
  <si>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</si>
  <si>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</si>
  <si>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</si>
  <si>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</si>
  <si>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</si>
  <si>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</si>
  <si>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</si>
  <si>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</si>
  <si>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</si>
  <si>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</si>
  <si>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</si>
  <si>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</si>
  <si>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</si>
  <si>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</si>
  <si>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</si>
  <si>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</si>
  <si>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</si>
  <si>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</si>
  <si>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</si>
  <si>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</si>
  <si>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</si>
  <si>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</si>
  <si>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</si>
  <si>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</si>
  <si>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</si>
  <si>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</si>
  <si>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</si>
  <si>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</si>
  <si>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</si>
  <si>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</si>
  <si>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</si>
  <si>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</si>
  <si>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</si>
  <si>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</si>
  <si>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</si>
  <si>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</si>
  <si>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</si>
  <si>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</si>
  <si>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</si>
  <si>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</si>
  <si>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</si>
  <si>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</si>
  <si>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</si>
  <si>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</si>
  <si>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</si>
  <si>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</si>
  <si>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</si>
  <si>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</si>
  <si>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</si>
  <si>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</si>
  <si>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</si>
  <si>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</si>
  <si>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</si>
  <si>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</si>
  <si>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</si>
  <si>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</si>
  <si>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</si>
  <si>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</si>
  <si>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</si>
  <si>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</si>
  <si>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</si>
  <si>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</si>
  <si>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</si>
  <si>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</si>
  <si>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</si>
  <si>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</si>
  <si>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</si>
  <si>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</si>
  <si>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</si>
  <si>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</si>
  <si>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</si>
  <si>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</si>
  <si>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</si>
  <si>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</si>
  <si>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</si>
  <si>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</si>
  <si>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</si>
  <si>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</si>
  <si>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</si>
  <si>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</si>
  <si>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</si>
  <si>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</si>
  <si>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</si>
  <si>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</si>
  <si>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</si>
  <si>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</si>
  <si>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</si>
  <si>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</si>
  <si>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</si>
  <si>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</si>
  <si>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</si>
  <si>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</si>
  <si>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</si>
  <si>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</si>
  <si>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</si>
  <si>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</si>
  <si>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</si>
  <si>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</si>
  <si>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</si>
  <si>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</si>
  <si>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</si>
  <si>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</si>
  <si>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</si>
  <si>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</si>
  <si>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</si>
  <si>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</si>
  <si>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</si>
  <si>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</si>
  <si>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</si>
  <si>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</si>
  <si>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</si>
  <si>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</si>
  <si>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</si>
  <si>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</si>
  <si>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</si>
  <si>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</si>
  <si>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</si>
  <si>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</si>
  <si>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</si>
  <si>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</si>
  <si>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</si>
  <si>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</si>
  <si>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</si>
  <si>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</si>
  <si>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</si>
  <si>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</si>
  <si>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</si>
  <si>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</si>
  <si>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</si>
  <si>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</si>
  <si>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</si>
  <si>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</si>
  <si>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</si>
  <si>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</si>
  <si>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</si>
  <si>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</si>
  <si>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</si>
  <si>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</si>
  <si>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</si>
  <si>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</si>
  <si>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</si>
  <si>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</si>
  <si>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</si>
  <si>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</si>
  <si>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</si>
  <si>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</si>
  <si>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</si>
  <si>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</si>
  <si>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</si>
  <si>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</si>
  <si>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</si>
  <si>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</si>
  <si>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</si>
  <si>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</si>
  <si>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</si>
  <si>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</si>
  <si>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</si>
  <si>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</si>
  <si>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</si>
  <si>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</si>
  <si>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</si>
  <si>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</si>
  <si>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</si>
  <si>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</si>
  <si>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</si>
  <si>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</si>
  <si>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</si>
  <si>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</si>
  <si>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</si>
  <si>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</si>
  <si>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</si>
  <si>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</si>
  <si>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</si>
  <si>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</si>
  <si>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</si>
  <si>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</si>
  <si>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</si>
  <si>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</si>
  <si>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</si>
  <si>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</si>
  <si>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</si>
  <si>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</si>
  <si>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</si>
  <si>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</si>
  <si>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</si>
  <si>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</si>
  <si>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</si>
  <si>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</si>
  <si>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</si>
  <si>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</si>
  <si>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</si>
  <si>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</si>
  <si>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</si>
  <si>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</si>
  <si>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</si>
  <si>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</si>
  <si>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</si>
  <si>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</si>
  <si>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</si>
  <si>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</si>
  <si>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</si>
  <si>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</si>
  <si>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</si>
  <si>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</si>
  <si>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</si>
  <si>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</si>
  <si>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</si>
  <si>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</si>
  <si>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</si>
  <si>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</si>
  <si>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</si>
  <si>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</si>
  <si>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</si>
  <si>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</si>
  <si>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</si>
  <si>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</si>
  <si>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</si>
  <si>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</si>
  <si>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</si>
  <si>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</si>
  <si>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</si>
  <si>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</si>
  <si>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</si>
  <si>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</si>
  <si>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</si>
  <si>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</si>
  <si>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</si>
  <si>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</si>
  <si>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</si>
  <si>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</si>
  <si>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</si>
  <si>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</si>
  <si>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</si>
  <si>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</si>
  <si>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</si>
  <si>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</si>
  <si>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</si>
  <si>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</si>
  <si>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</si>
  <si>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</si>
  <si>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</si>
  <si>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</si>
  <si>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</si>
  <si>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</si>
  <si>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</si>
  <si>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</si>
  <si>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</si>
  <si>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</si>
  <si>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</si>
  <si>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</si>
  <si>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</si>
  <si>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</si>
  <si>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</si>
  <si>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</si>
  <si>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</si>
  <si>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</si>
  <si>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</si>
  <si>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</si>
  <si>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</si>
  <si>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</si>
  <si>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</si>
  <si>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</si>
  <si>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</si>
  <si>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</si>
  <si>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</si>
  <si>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</si>
  <si>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</si>
  <si>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</si>
  <si>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</si>
  <si>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</si>
  <si>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</si>
  <si>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</si>
  <si>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</si>
  <si>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</si>
  <si>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</si>
  <si>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</si>
  <si>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</si>
  <si>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</si>
  <si>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</si>
  <si>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</si>
  <si>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</si>
  <si>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</si>
  <si>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</si>
  <si>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</si>
  <si>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</si>
  <si>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</si>
  <si>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</si>
  <si>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</si>
  <si>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</si>
  <si>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</si>
  <si>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</si>
  <si>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</si>
  <si>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</si>
  <si>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</si>
  <si>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</si>
  <si>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</si>
  <si>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</si>
  <si>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</si>
  <si>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</si>
  <si>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</si>
  <si>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</si>
  <si>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</si>
  <si>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</si>
  <si>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</si>
  <si>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</si>
  <si>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</si>
  <si>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</si>
  <si>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</si>
  <si>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</si>
  <si>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</si>
  <si>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</si>
  <si>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</si>
  <si>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</si>
  <si>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</si>
  <si>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</si>
  <si>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</si>
  <si>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</si>
  <si>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</si>
  <si>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</si>
  <si>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</si>
  <si>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</si>
  <si>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</si>
  <si>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</si>
  <si>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</si>
  <si>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</si>
  <si>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</si>
  <si>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</si>
  <si>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</si>
  <si>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</si>
  <si>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</si>
  <si>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</si>
  <si>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</si>
  <si>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</si>
  <si>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</si>
  <si>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</si>
  <si>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</si>
  <si>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</si>
  <si>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</si>
  <si>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</si>
  <si>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</si>
  <si>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</si>
  <si>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</si>
  <si>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</si>
  <si>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</si>
  <si>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</si>
  <si>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</si>
  <si>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</si>
  <si>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</si>
  <si>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</si>
  <si>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</si>
  <si>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</si>
  <si>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</si>
  <si>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</si>
  <si>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</si>
  <si>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</si>
  <si>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</si>
  <si>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</si>
  <si>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</si>
  <si>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</si>
  <si>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</si>
  <si>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</si>
  <si>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</si>
  <si>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</si>
  <si>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</si>
  <si>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</si>
  <si>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</si>
  <si>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</si>
  <si>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</si>
  <si>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</si>
  <si>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</si>
  <si>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</si>
  <si>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</si>
  <si>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</si>
  <si>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</si>
  <si>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</si>
  <si>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</si>
  <si>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</si>
  <si>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</si>
  <si>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</si>
  <si>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</si>
  <si>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</si>
  <si>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</si>
  <si>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</si>
  <si>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</si>
  <si>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</si>
  <si>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</si>
  <si>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</si>
  <si>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</si>
  <si>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</si>
  <si>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</si>
  <si>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</si>
  <si>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</si>
  <si>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</si>
  <si>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</si>
  <si>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</si>
  <si>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</si>
  <si>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</si>
  <si>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</si>
  <si>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</si>
  <si>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</si>
  <si>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</si>
  <si>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</si>
  <si>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</si>
  <si>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</si>
  <si>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</si>
  <si>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</si>
  <si>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</si>
  <si>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</si>
  <si>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</si>
  <si>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</si>
  <si>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</si>
  <si>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</si>
  <si>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</si>
  <si>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</si>
  <si>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</si>
  <si>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</si>
  <si>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</si>
  <si>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</si>
  <si>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</si>
  <si>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</si>
  <si>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</si>
  <si>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</si>
  <si>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</si>
  <si>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</si>
  <si>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</si>
  <si>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</si>
  <si>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</si>
  <si>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</si>
  <si>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</si>
  <si>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</si>
  <si>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</si>
  <si>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</si>
  <si>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</si>
  <si>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</si>
  <si>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</si>
  <si>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</si>
  <si>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</si>
  <si>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</si>
  <si>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</si>
  <si>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</si>
  <si>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</si>
  <si>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</si>
  <si>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</si>
  <si>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</si>
  <si>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</si>
  <si>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</si>
  <si>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</si>
  <si>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</si>
  <si>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</si>
  <si>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</si>
  <si>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</si>
  <si>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</si>
  <si>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</si>
  <si>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</si>
  <si>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</si>
  <si>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</si>
  <si>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</si>
  <si>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</si>
  <si>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</si>
  <si>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</si>
  <si>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</si>
  <si>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</si>
  <si>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</si>
  <si>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</si>
  <si>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</si>
  <si>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</si>
  <si>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</si>
  <si>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</si>
  <si>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</si>
  <si>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</si>
  <si>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</si>
  <si>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</si>
  <si>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</si>
  <si>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</si>
  <si>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</si>
  <si>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</si>
  <si>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</si>
  <si>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</si>
  <si>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</si>
  <si>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</si>
  <si>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</si>
  <si>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</si>
  <si>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</si>
  <si>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</si>
  <si>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</si>
  <si>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</si>
  <si>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</si>
  <si>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</si>
  <si>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</si>
  <si>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</si>
  <si>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</si>
  <si>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</si>
  <si>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</si>
  <si>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</si>
  <si>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</si>
  <si>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</si>
  <si>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</si>
  <si>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</si>
  <si>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</si>
  <si>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</si>
  <si>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</si>
  <si>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</si>
  <si>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</si>
  <si>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</si>
  <si>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</si>
  <si>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</si>
  <si>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</si>
  <si>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</si>
  <si>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</si>
  <si>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</si>
  <si>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</si>
  <si>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</si>
  <si>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</si>
  <si>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</si>
  <si>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</si>
  <si>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</si>
  <si>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</si>
  <si>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</si>
  <si>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</si>
  <si>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</si>
  <si>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</si>
  <si>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</si>
  <si>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</si>
  <si>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</si>
  <si>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</si>
  <si>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</si>
  <si>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</si>
  <si>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</si>
  <si>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</si>
  <si>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</si>
  <si>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</si>
  <si>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</si>
  <si>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</si>
  <si>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</si>
  <si>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</si>
  <si>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</si>
  <si>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</si>
  <si>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</si>
  <si>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</si>
  <si>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</si>
  <si>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</si>
  <si>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</si>
  <si>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</si>
  <si>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</si>
  <si>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</si>
  <si>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</si>
  <si>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</si>
  <si>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</si>
  <si>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</si>
  <si>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</si>
  <si>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</si>
  <si>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</si>
  <si>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</si>
  <si>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</si>
  <si>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</si>
  <si>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</si>
  <si>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</si>
  <si>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</si>
  <si>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</si>
  <si>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</si>
  <si>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</si>
  <si>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</si>
  <si>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</si>
  <si>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</si>
  <si>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</si>
  <si>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</si>
  <si>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</si>
  <si>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</si>
  <si>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</si>
  <si>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</si>
  <si>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</si>
  <si>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</si>
  <si>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</si>
  <si>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</si>
  <si>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</si>
  <si>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</si>
  <si>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</si>
  <si>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</si>
  <si>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</si>
  <si>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</si>
  <si>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</si>
  <si>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</si>
  <si>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</si>
  <si>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</si>
  <si>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</si>
  <si>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</si>
  <si>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</si>
  <si>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</si>
  <si>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</si>
  <si>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</si>
  <si>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</si>
  <si>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</si>
  <si>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</si>
  <si>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</si>
  <si>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</si>
  <si>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</si>
  <si>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</si>
  <si>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</si>
  <si>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</si>
  <si>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</si>
  <si>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</si>
  <si>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</si>
  <si>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</si>
  <si>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</si>
  <si>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</si>
  <si>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</si>
  <si>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</si>
  <si>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</si>
  <si>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</si>
  <si>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</si>
  <si>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</si>
  <si>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</si>
  <si>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</si>
  <si>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</si>
  <si>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</si>
  <si>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</si>
  <si>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</si>
  <si>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</si>
  <si>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</si>
  <si>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</si>
  <si>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</si>
  <si>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</si>
  <si>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</si>
  <si>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</si>
  <si>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</si>
  <si>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</si>
  <si>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</si>
  <si>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</si>
  <si>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</si>
  <si>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</si>
  <si>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</si>
  <si>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</si>
  <si>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</si>
  <si>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</si>
  <si>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</si>
  <si>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</si>
  <si>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</si>
  <si>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</si>
  <si>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</si>
  <si>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</si>
  <si>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</si>
  <si>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</si>
  <si>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</si>
  <si>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</si>
  <si>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</si>
  <si>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</si>
  <si>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</si>
  <si>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</si>
  <si>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</si>
  <si>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</si>
  <si>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</si>
  <si>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</si>
  <si>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</si>
  <si>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</si>
  <si>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</si>
  <si>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</si>
  <si>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</si>
  <si>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</si>
  <si>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</si>
  <si>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</si>
  <si>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</si>
  <si>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</si>
  <si>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</si>
  <si>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</si>
  <si>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</si>
  <si>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</si>
  <si>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</si>
  <si>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</si>
  <si>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</si>
  <si>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</si>
  <si>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</si>
  <si>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</si>
  <si>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</si>
  <si>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</si>
  <si>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</si>
  <si>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</si>
  <si>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</si>
  <si>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</si>
  <si>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</si>
  <si>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</si>
  <si>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</si>
  <si>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</si>
  <si>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</si>
  <si>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</si>
  <si>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</si>
  <si>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</si>
  <si>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</si>
  <si>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</si>
  <si>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</si>
  <si>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</si>
  <si>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</si>
  <si>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</si>
  <si>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</si>
  <si>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</si>
  <si>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</si>
  <si>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</si>
  <si>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</si>
  <si>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</si>
  <si>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</si>
  <si>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</si>
  <si>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</si>
  <si>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</si>
  <si>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</si>
  <si>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</si>
  <si>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</si>
  <si>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</si>
  <si>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</si>
  <si>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</si>
  <si>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</si>
  <si>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</si>
  <si>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</si>
  <si>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</si>
  <si>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</si>
  <si>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</si>
  <si>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</si>
  <si>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</si>
  <si>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</si>
  <si>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</si>
  <si>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</si>
  <si>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</si>
  <si>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</si>
  <si>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</si>
  <si>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</si>
  <si>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</si>
  <si>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</si>
  <si>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</si>
  <si>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</si>
  <si>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</si>
  <si>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</si>
  <si>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</si>
  <si>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</si>
  <si>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</si>
  <si>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</si>
  <si>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</si>
  <si>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</si>
  <si>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</si>
  <si>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</si>
  <si>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</si>
  <si>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</si>
  <si>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</si>
  <si>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</si>
  <si>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</si>
  <si>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</si>
  <si>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</si>
  <si>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</si>
  <si>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</si>
  <si>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</si>
  <si>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</si>
  <si>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</si>
  <si>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</si>
  <si>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</si>
  <si>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</si>
  <si>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</si>
  <si>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</si>
  <si>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</si>
  <si>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</si>
  <si>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</si>
  <si>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</si>
  <si>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</si>
  <si>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</si>
  <si>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</si>
  <si>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</si>
  <si>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</si>
  <si>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</si>
  <si>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</si>
  <si>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</si>
  <si>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</si>
  <si>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</si>
  <si>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</si>
  <si>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</si>
  <si>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</si>
  <si>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</si>
  <si>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</si>
  <si>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</si>
  <si>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</si>
  <si>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</si>
  <si>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</si>
  <si>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</si>
  <si>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</si>
  <si>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</si>
  <si>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</si>
  <si>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</si>
  <si>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</si>
  <si>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</si>
  <si>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</si>
  <si>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</si>
  <si>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</si>
  <si>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</si>
  <si>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</si>
  <si>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</si>
  <si>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</si>
  <si>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</si>
  <si>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</si>
  <si>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</si>
  <si>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</si>
  <si>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</si>
  <si>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</si>
  <si>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</si>
  <si>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</si>
  <si>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</si>
  <si>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</si>
  <si>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</si>
  <si>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</si>
  <si>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</si>
  <si>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</si>
  <si>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</si>
  <si>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</si>
  <si>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</si>
  <si>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</si>
  <si>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</si>
  <si>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</si>
  <si>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</si>
  <si>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</si>
  <si>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</si>
  <si>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</si>
  <si>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</si>
  <si>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</si>
  <si>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</si>
  <si>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</si>
  <si>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</si>
  <si>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</si>
  <si>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</si>
  <si>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</si>
  <si>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</si>
  <si>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</si>
  <si>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</si>
  <si>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</si>
  <si>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</si>
  <si>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</si>
  <si>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</si>
  <si>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</si>
  <si>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</si>
  <si>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</si>
  <si>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</si>
  <si>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</si>
  <si>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</si>
  <si>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</si>
  <si>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</si>
  <si>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</si>
  <si>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</si>
  <si>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</si>
  <si>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</si>
  <si>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</si>
  <si>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</si>
  <si>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</si>
  <si>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</si>
  <si>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</si>
  <si>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</si>
  <si>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</si>
  <si>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</si>
  <si>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</si>
  <si>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</si>
  <si>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</si>
  <si>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</si>
  <si>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</si>
  <si>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</si>
  <si>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</si>
  <si>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</si>
  <si>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</si>
  <si>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</si>
  <si>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</si>
  <si>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</si>
  <si>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</si>
  <si>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</si>
  <si>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</si>
  <si>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</si>
  <si>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</si>
  <si>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</si>
  <si>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</si>
  <si>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</si>
  <si>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</si>
  <si>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</si>
  <si>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</si>
  <si>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</si>
  <si>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</si>
  <si>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</si>
  <si>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</si>
  <si>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</si>
  <si>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</si>
  <si>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</si>
  <si>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</si>
  <si>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</si>
  <si>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</si>
  <si>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</si>
  <si>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</si>
  <si>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</si>
  <si>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</si>
  <si>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</si>
  <si>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</si>
  <si>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</si>
  <si>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</si>
  <si>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</si>
  <si>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</si>
  <si>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</si>
  <si>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</si>
  <si>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</si>
  <si>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</si>
  <si>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</si>
  <si>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</si>
  <si>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</si>
  <si>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</si>
  <si>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</si>
  <si>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</si>
  <si>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</si>
  <si>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</si>
  <si>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</si>
  <si>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</si>
  <si>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</si>
  <si>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</si>
  <si>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</si>
  <si>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</si>
  <si>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</si>
  <si>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</si>
  <si>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</si>
  <si>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</si>
  <si>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</si>
  <si>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</si>
  <si>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</si>
  <si>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</si>
  <si>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</si>
  <si>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</si>
  <si>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</si>
  <si>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</si>
  <si>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</si>
  <si>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</si>
  <si>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</si>
  <si>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</si>
  <si>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</si>
  <si>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</si>
  <si>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</si>
  <si>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</si>
  <si>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</si>
  <si>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</si>
  <si>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</si>
  <si>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</si>
  <si>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</si>
  <si>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</si>
  <si>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</si>
  <si>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</si>
  <si>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</si>
  <si>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</si>
  <si>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</si>
  <si>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</si>
  <si>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</si>
  <si>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</si>
  <si>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</si>
  <si>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</si>
  <si>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</si>
  <si>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</si>
  <si>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</si>
  <si>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</si>
  <si>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</si>
  <si>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</si>
  <si>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</si>
  <si>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</si>
  <si>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</si>
  <si>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</si>
  <si>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</si>
  <si>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</si>
  <si>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</si>
  <si>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</si>
  <si>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</si>
  <si>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</si>
  <si>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</si>
  <si>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</si>
  <si>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</si>
  <si>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</si>
  <si>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</si>
  <si>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</si>
  <si>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</si>
  <si>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</si>
  <si>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</si>
  <si>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</si>
  <si>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</si>
  <si>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</si>
  <si>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</si>
  <si>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</si>
  <si>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</si>
  <si>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</si>
  <si>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</si>
  <si>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</si>
  <si>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</si>
  <si>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</si>
  <si>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</si>
  <si>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</si>
  <si>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</si>
  <si>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</si>
  <si>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</si>
  <si>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</si>
  <si>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</si>
  <si>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</si>
  <si>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</si>
  <si>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</si>
  <si>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</si>
  <si>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</si>
  <si>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</si>
  <si>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</si>
  <si>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</si>
  <si>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</si>
  <si>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</si>
  <si>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</si>
  <si>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</si>
  <si>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</si>
  <si>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</si>
  <si>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</si>
  <si>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</si>
  <si>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</si>
  <si>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</si>
  <si>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</si>
  <si>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</si>
  <si>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</si>
  <si>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</si>
  <si>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</si>
  <si>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</si>
  <si>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</si>
  <si>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</si>
  <si>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</si>
  <si>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</si>
  <si>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</si>
  <si>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</si>
  <si>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</si>
  <si>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</si>
  <si>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</si>
  <si>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</si>
  <si>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</si>
  <si>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</si>
  <si>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</si>
  <si>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</si>
  <si>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</si>
  <si>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</si>
  <si>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</si>
  <si>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</si>
  <si>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</si>
  <si>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</si>
  <si>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</si>
  <si>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</si>
  <si>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</si>
  <si>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</si>
  <si>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</si>
  <si>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</si>
  <si>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</si>
  <si>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</si>
  <si>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</si>
  <si>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</si>
  <si>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</si>
  <si>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</si>
  <si>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</si>
  <si>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</si>
  <si>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</si>
  <si>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</si>
  <si>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</si>
  <si>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</si>
  <si>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</si>
  <si>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</si>
  <si>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</si>
  <si>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</si>
  <si>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</si>
  <si>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</si>
  <si>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</si>
  <si>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</si>
  <si>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</si>
  <si>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</si>
  <si>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</si>
  <si>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</si>
  <si>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</si>
  <si>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</si>
  <si>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</si>
  <si>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</si>
  <si>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</si>
  <si>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</si>
  <si>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</si>
  <si>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</si>
  <si>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</si>
  <si>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</si>
  <si>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</si>
  <si>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</si>
  <si>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</si>
  <si>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</si>
  <si>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</si>
  <si>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</si>
  <si>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</si>
  <si>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</si>
  <si>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</si>
  <si>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</si>
  <si>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</si>
  <si>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</si>
  <si>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</si>
  <si>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</si>
  <si>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</si>
  <si>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</si>
  <si>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</si>
  <si>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</si>
  <si>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</si>
  <si>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</si>
  <si>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</si>
  <si>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</si>
  <si>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</si>
  <si>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</si>
  <si>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</si>
  <si>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</si>
  <si>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</si>
  <si>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</si>
  <si>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</si>
  <si>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</si>
  <si>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</si>
  <si>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</si>
  <si>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</si>
  <si>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</si>
  <si>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</si>
  <si>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</si>
  <si>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</si>
  <si>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</si>
  <si>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</si>
  <si>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</si>
  <si>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</si>
  <si>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</si>
  <si>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</si>
  <si>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</si>
  <si>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</si>
  <si>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</si>
  <si>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</si>
  <si>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</si>
  <si>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</si>
  <si>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</si>
  <si>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</si>
  <si>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</si>
  <si>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</si>
  <si>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</si>
  <si>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</si>
  <si>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</si>
  <si>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</si>
  <si>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</si>
  <si>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</si>
  <si>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</si>
  <si>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</si>
  <si>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</si>
  <si>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</si>
  <si>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</si>
  <si>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</si>
  <si>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</si>
  <si>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</si>
  <si>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</si>
  <si>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</si>
  <si>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</si>
  <si>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</si>
  <si>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</si>
  <si>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</si>
  <si>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</si>
  <si>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</si>
  <si>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</si>
  <si>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</si>
  <si>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</si>
  <si>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</si>
  <si>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</si>
  <si>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</si>
  <si>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</si>
  <si>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</si>
  <si>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</si>
  <si>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</si>
  <si>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</si>
  <si>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</si>
  <si>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</si>
  <si>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</si>
  <si>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</si>
  <si>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</si>
  <si>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</si>
  <si>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</si>
  <si>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</si>
  <si>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</si>
  <si>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</si>
  <si>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</si>
  <si>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</si>
  <si>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</si>
  <si>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</si>
  <si>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</si>
  <si>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</si>
  <si>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</si>
  <si>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</si>
  <si>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</si>
  <si>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</si>
  <si>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</si>
  <si>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</si>
  <si>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</si>
  <si>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</si>
  <si>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</si>
  <si>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</si>
  <si>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</si>
  <si>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</si>
  <si>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</si>
  <si>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</si>
  <si>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</si>
  <si>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</si>
  <si>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</si>
  <si>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</si>
  <si>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</si>
  <si>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</si>
  <si>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</si>
  <si>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</si>
  <si>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</si>
  <si>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</si>
  <si>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</si>
  <si>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</si>
  <si>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</si>
  <si>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</si>
  <si>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</si>
  <si>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</si>
  <si>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</si>
  <si>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</si>
  <si>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</si>
  <si>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</si>
  <si>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</si>
  <si>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</si>
  <si>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</si>
  <si>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</si>
  <si>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</si>
  <si>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</si>
  <si>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</si>
  <si>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</si>
  <si>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</si>
  <si>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</si>
  <si>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</si>
  <si>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</si>
  <si>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</si>
  <si>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</si>
  <si>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</si>
  <si>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</si>
  <si>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</si>
  <si>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</si>
  <si>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</si>
  <si>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</si>
  <si>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</si>
  <si>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</si>
  <si>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</si>
  <si>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</si>
  <si>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</si>
  <si>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</si>
  <si>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</si>
  <si>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</si>
  <si>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</si>
  <si>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</si>
  <si>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</si>
  <si>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</si>
  <si>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</si>
  <si>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</si>
  <si>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</si>
  <si>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</si>
  <si>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</si>
  <si>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</si>
  <si>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</si>
  <si>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</si>
  <si>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</si>
  <si>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</si>
  <si>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</si>
  <si>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</si>
  <si>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</si>
  <si>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</si>
  <si>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</si>
  <si>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</si>
  <si>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</si>
  <si>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</si>
  <si>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</si>
  <si>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</si>
  <si>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</si>
  <si>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</si>
  <si>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</si>
  <si>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</si>
  <si>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</si>
  <si>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</si>
  <si>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</si>
  <si>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</si>
  <si>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</si>
  <si>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</si>
  <si>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</si>
  <si>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</si>
  <si>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</si>
  <si>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</si>
  <si>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</si>
  <si>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</si>
  <si>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</si>
  <si>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</si>
  <si>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</si>
  <si>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</si>
  <si>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</si>
  <si>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</si>
  <si>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</si>
  <si>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</si>
  <si>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</si>
  <si>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</si>
  <si>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</si>
  <si>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</si>
  <si>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</si>
  <si>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</si>
  <si>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</si>
  <si>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</si>
  <si>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</si>
  <si>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</si>
  <si>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</si>
  <si>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</si>
  <si>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</si>
  <si>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</si>
  <si>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</si>
  <si>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</si>
  <si>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</si>
  <si>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</si>
  <si>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</si>
  <si>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</si>
  <si>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</si>
  <si>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</si>
  <si>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</si>
  <si>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</si>
  <si>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</si>
  <si>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</si>
  <si>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</si>
  <si>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</si>
  <si>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</si>
  <si>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</si>
  <si>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</si>
  <si>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</si>
  <si>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</si>
  <si>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</si>
  <si>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</si>
  <si>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</si>
  <si>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</si>
  <si>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</si>
  <si>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</si>
  <si>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</si>
  <si>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</si>
  <si>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</si>
  <si>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</si>
  <si>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</si>
  <si>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</si>
  <si>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</si>
  <si>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</si>
  <si>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</si>
  <si>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</si>
  <si>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</si>
  <si>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</si>
  <si>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</si>
  <si>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</si>
  <si>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</si>
  <si>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</si>
  <si>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</si>
  <si>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</si>
  <si>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</si>
  <si>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</si>
  <si>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</si>
  <si>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</si>
  <si>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</si>
  <si>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</si>
  <si>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</si>
  <si>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</si>
  <si>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</si>
  <si>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</si>
  <si>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</si>
  <si>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</si>
  <si>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</si>
  <si>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</si>
  <si>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</si>
  <si>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</si>
  <si>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</si>
  <si>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</si>
  <si>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</si>
  <si>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</si>
  <si>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</si>
  <si>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</si>
  <si>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</si>
  <si>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</si>
  <si>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</si>
  <si>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</si>
  <si>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</si>
  <si>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</si>
  <si>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</si>
  <si>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</si>
  <si>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</si>
  <si>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</si>
  <si>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</si>
  <si>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</si>
  <si>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</si>
  <si>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</si>
  <si>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</si>
  <si>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</si>
  <si>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</si>
  <si>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</si>
  <si>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</si>
  <si>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</si>
  <si>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</si>
  <si>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</si>
  <si>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</si>
  <si>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</si>
  <si>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</si>
  <si>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</si>
  <si>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</si>
  <si>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</si>
  <si>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</si>
  <si>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</si>
  <si>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</si>
  <si>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</si>
  <si>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</si>
  <si>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</si>
  <si>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</si>
  <si>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</si>
  <si>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</si>
  <si>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</si>
  <si>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</si>
  <si>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</si>
  <si>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</si>
  <si>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</si>
  <si>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</si>
  <si>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</si>
  <si>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</si>
  <si>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</si>
  <si>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</si>
  <si>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</si>
  <si>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</si>
  <si>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</si>
  <si>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</si>
  <si>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</si>
  <si>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</si>
  <si>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</si>
  <si>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</si>
  <si>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</si>
  <si>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</si>
  <si>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</si>
  <si>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</si>
  <si>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</si>
  <si>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</si>
  <si>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</si>
  <si>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</si>
  <si>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</si>
  <si>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</si>
  <si>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</si>
  <si>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</si>
  <si>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</si>
  <si>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</si>
  <si>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</si>
  <si>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</si>
  <si>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</si>
  <si>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</si>
  <si>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</si>
  <si>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</si>
  <si>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</si>
  <si>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</si>
  <si>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</si>
  <si>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</si>
  <si>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</si>
  <si>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</si>
  <si>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</si>
  <si>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</si>
  <si>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</si>
  <si>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</si>
  <si>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</si>
  <si>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</si>
  <si>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</si>
  <si>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</si>
  <si>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</si>
  <si>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</si>
  <si>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</si>
  <si>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</si>
  <si>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</si>
  <si>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</si>
  <si>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</si>
  <si>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</si>
  <si>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</si>
  <si>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</si>
  <si>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</si>
  <si>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</si>
  <si>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</si>
  <si>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</si>
  <si>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</si>
  <si>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</si>
  <si>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</si>
  <si>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</si>
  <si>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</si>
  <si>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</si>
  <si>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</si>
  <si>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</si>
  <si>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</si>
  <si>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</si>
  <si>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</si>
  <si>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</si>
  <si>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</si>
  <si>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</si>
  <si>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</si>
  <si>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</si>
  <si>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</si>
  <si>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</si>
  <si>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</si>
  <si>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</si>
  <si>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</si>
  <si>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</si>
  <si>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</si>
  <si>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</si>
  <si>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</si>
  <si>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</si>
  <si>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</si>
  <si>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</si>
  <si>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</si>
  <si>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</si>
  <si>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</si>
  <si>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</si>
  <si>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</si>
  <si>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</si>
  <si>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</si>
  <si>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</si>
  <si>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</si>
  <si>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</si>
  <si>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</si>
  <si>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</si>
  <si>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</si>
  <si>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</si>
  <si>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</si>
  <si>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</si>
  <si>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</si>
  <si>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</si>
  <si>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</si>
  <si>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</si>
  <si>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</si>
  <si>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</si>
  <si>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</si>
  <si>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</si>
  <si>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</si>
  <si>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</si>
  <si>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</si>
  <si>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</si>
  <si>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</si>
  <si>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</si>
  <si>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</si>
  <si>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</si>
  <si>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</si>
  <si>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</si>
  <si>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</si>
  <si>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</si>
  <si>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</si>
  <si>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</si>
  <si>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</si>
  <si>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</si>
  <si>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</si>
  <si>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</si>
  <si>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</si>
  <si>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</si>
  <si>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</si>
  <si>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</si>
  <si>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</si>
  <si>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</si>
  <si>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</si>
  <si>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</si>
  <si>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</si>
  <si>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</si>
  <si>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</si>
  <si>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</si>
  <si>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</si>
  <si>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</si>
  <si>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</si>
  <si>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</si>
  <si>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</si>
  <si>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</si>
  <si>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</si>
  <si>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</si>
  <si>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</si>
  <si>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</si>
  <si>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</si>
  <si>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</si>
  <si>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</si>
  <si>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</si>
  <si>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</si>
  <si>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</si>
  <si>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</si>
  <si>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</si>
  <si>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</si>
  <si>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</si>
  <si>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</si>
  <si>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</si>
  <si>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</si>
  <si>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</si>
  <si>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</si>
  <si>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</si>
  <si>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</si>
  <si>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</si>
  <si>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</si>
  <si>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</si>
  <si>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</si>
  <si>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</si>
  <si>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</si>
  <si>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</si>
  <si>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</si>
  <si>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</si>
  <si>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</si>
  <si>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</si>
  <si>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</si>
  <si>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</si>
  <si>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</si>
  <si>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</si>
  <si>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</si>
  <si>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</si>
  <si>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</si>
  <si>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</si>
  <si>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</si>
  <si>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</si>
  <si>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</si>
  <si>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</si>
  <si>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</si>
  <si>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</si>
  <si>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</si>
  <si>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</si>
  <si>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</si>
  <si>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</si>
  <si>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</si>
  <si>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</si>
  <si>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</si>
  <si>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</si>
  <si>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</si>
  <si>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</si>
  <si>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</si>
  <si>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</si>
  <si>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</si>
  <si>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</si>
  <si>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</si>
  <si>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</si>
  <si>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</si>
  <si>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</si>
  <si>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</si>
  <si>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</si>
  <si>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</si>
  <si>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</si>
  <si>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</si>
  <si>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</si>
  <si>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</si>
  <si>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</si>
  <si>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</si>
  <si>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</si>
  <si>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</si>
  <si>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</si>
  <si>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</si>
  <si>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</si>
  <si>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</si>
  <si>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</si>
  <si>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</si>
  <si>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</si>
  <si>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</si>
  <si>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</si>
  <si>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</si>
  <si>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</si>
  <si>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</si>
  <si>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</si>
  <si>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</si>
  <si>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</si>
  <si>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</si>
  <si>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</si>
  <si>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</si>
  <si>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</si>
  <si>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</si>
  <si>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</si>
  <si>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</si>
  <si>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</si>
  <si>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</si>
  <si>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</si>
  <si>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</si>
  <si>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</si>
  <si>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</si>
  <si>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</si>
  <si>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</si>
  <si>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</si>
  <si>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</si>
  <si>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</si>
  <si>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</si>
  <si>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</si>
  <si>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</si>
  <si>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</si>
  <si>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</si>
  <si>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</si>
  <si>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</si>
  <si>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</si>
  <si>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</si>
  <si>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</si>
  <si>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</si>
  <si>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</si>
  <si>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</si>
  <si>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</si>
  <si>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</si>
  <si>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</si>
  <si>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</si>
  <si>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</si>
  <si>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</si>
  <si>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</si>
  <si>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</si>
  <si>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</si>
  <si>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</si>
  <si>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</si>
  <si>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</si>
  <si>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</si>
  <si>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</si>
  <si>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</si>
  <si>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</si>
  <si>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</si>
  <si>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</si>
  <si>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</si>
  <si>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</si>
  <si>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</si>
  <si>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</si>
  <si>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</si>
  <si>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</si>
  <si>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</si>
  <si>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</si>
  <si>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</si>
  <si>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</si>
  <si>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</si>
  <si>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</si>
  <si>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</si>
  <si>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</si>
  <si>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</si>
  <si>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</si>
  <si>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</si>
  <si>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</si>
  <si>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</si>
  <si>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</si>
  <si>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</si>
  <si>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</si>
  <si>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</si>
  <si>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</si>
  <si>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</si>
  <si>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</si>
  <si>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</si>
  <si>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</si>
  <si>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</si>
  <si>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</si>
  <si>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</si>
  <si>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</si>
  <si>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</si>
  <si>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</si>
  <si>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</si>
  <si>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</si>
  <si>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</si>
  <si>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</si>
  <si>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</si>
  <si>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</si>
  <si>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</si>
  <si>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</si>
  <si>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</si>
  <si>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</si>
  <si>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</si>
  <si>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</si>
  <si>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</si>
  <si>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</si>
  <si>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</si>
  <si>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</si>
  <si>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</si>
  <si>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</si>
  <si>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</si>
  <si>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</si>
  <si>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</si>
  <si>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</si>
  <si>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</si>
  <si>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</si>
  <si>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</si>
  <si>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</si>
  <si>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</si>
  <si>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</si>
  <si>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</si>
  <si>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</si>
  <si>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</si>
  <si>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</si>
  <si>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</si>
  <si>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</si>
  <si>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</si>
  <si>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</si>
  <si>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</si>
  <si>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</si>
  <si>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</si>
  <si>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</si>
  <si>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</si>
  <si>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</si>
  <si>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</si>
  <si>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</si>
  <si>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</si>
  <si>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</si>
  <si>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</si>
  <si>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</si>
  <si>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</si>
  <si>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</si>
  <si>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</si>
  <si>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</si>
  <si>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</si>
  <si>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</si>
  <si>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</si>
  <si>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</si>
  <si>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</si>
  <si>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</si>
  <si>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</si>
  <si>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</si>
  <si>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</si>
  <si>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</si>
  <si>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</si>
  <si>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</si>
  <si>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</si>
  <si>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</si>
  <si>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</si>
  <si>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</si>
  <si>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</si>
  <si>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</si>
  <si>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</si>
  <si>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</si>
  <si>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</si>
  <si>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</si>
  <si>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</si>
  <si>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</si>
  <si>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</si>
  <si>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</si>
  <si>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</si>
  <si>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</si>
  <si>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</si>
  <si>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</si>
  <si>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</si>
  <si>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</si>
  <si>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</si>
  <si>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</si>
  <si>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</si>
  <si>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</si>
  <si>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</si>
  <si>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</si>
  <si>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</si>
  <si>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</si>
  <si>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</si>
  <si>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</si>
  <si>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</si>
  <si>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</si>
  <si>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</si>
  <si>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</si>
  <si>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</si>
  <si>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</si>
  <si>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</si>
  <si>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</si>
  <si>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</si>
  <si>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</si>
  <si>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</si>
  <si>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</si>
  <si>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</si>
  <si>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</si>
  <si>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</si>
  <si>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</si>
  <si>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</si>
  <si>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</si>
  <si>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</si>
  <si>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</si>
  <si>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</si>
  <si>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</si>
  <si>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</si>
  <si>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</si>
  <si>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</si>
  <si>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</si>
  <si>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</si>
  <si>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</si>
  <si>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</si>
  <si>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</si>
  <si>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</si>
  <si>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</si>
  <si>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</si>
  <si>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</si>
  <si>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</si>
  <si>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</si>
  <si>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</si>
  <si>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</si>
  <si>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</si>
  <si>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</si>
  <si>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</si>
  <si>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</si>
  <si>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</si>
  <si>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</si>
  <si>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</si>
  <si>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</si>
  <si>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</si>
  <si>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</si>
  <si>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</si>
  <si>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</si>
  <si>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</si>
  <si>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</si>
  <si>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</si>
  <si>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</si>
  <si>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</si>
  <si>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</si>
  <si>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</si>
  <si>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</si>
  <si>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</si>
  <si>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</si>
  <si>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</si>
  <si>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</si>
  <si>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</si>
  <si>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</si>
  <si>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</si>
  <si>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</si>
  <si>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</si>
  <si>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</si>
  <si>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</si>
  <si>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</si>
  <si>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</si>
  <si>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</si>
  <si>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</si>
  <si>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</si>
  <si>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</si>
  <si>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</si>
  <si>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</si>
  <si>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</si>
  <si>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</si>
  <si>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</si>
  <si>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</si>
  <si>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</si>
  <si>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</si>
  <si>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</si>
  <si>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</si>
  <si>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</si>
  <si>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</si>
  <si>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</si>
  <si>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</si>
  <si>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</si>
  <si>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</si>
  <si>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</si>
  <si>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</si>
  <si>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</si>
  <si>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</si>
  <si>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</si>
  <si>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</si>
  <si>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</si>
  <si>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</si>
  <si>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</si>
  <si>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</si>
  <si>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</si>
  <si>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</si>
  <si>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</si>
  <si>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</si>
  <si>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</si>
  <si>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</si>
  <si>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</si>
  <si>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</si>
  <si>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</si>
  <si>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</si>
  <si>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</si>
  <si>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</si>
  <si>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</si>
  <si>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</si>
  <si>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</si>
  <si>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</si>
  <si>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</si>
  <si>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</si>
  <si>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</si>
  <si>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</si>
  <si>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</si>
  <si>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</si>
  <si>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</si>
  <si>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</si>
  <si>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</si>
  <si>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</si>
  <si>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</si>
  <si>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</si>
  <si>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</si>
  <si>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</si>
  <si>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</si>
  <si>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</si>
  <si>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</si>
  <si>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</si>
  <si>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</si>
  <si>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</si>
  <si>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</si>
  <si>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</si>
  <si>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</si>
  <si>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</si>
  <si>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</si>
  <si>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</si>
  <si>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</si>
  <si>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</si>
  <si>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</si>
  <si>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</si>
  <si>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</si>
  <si>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</si>
  <si>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</si>
  <si>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</si>
  <si>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</si>
  <si>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</si>
  <si>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</si>
  <si>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</si>
  <si>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</si>
  <si>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</si>
  <si>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</si>
  <si>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</si>
  <si>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</si>
  <si>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</si>
  <si>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</si>
  <si>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</si>
  <si>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</si>
  <si>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</si>
  <si>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</si>
  <si>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</si>
  <si>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</si>
  <si>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</si>
  <si>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</si>
  <si>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</si>
  <si>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</si>
  <si>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</si>
  <si>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</si>
  <si>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</si>
  <si>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</si>
  <si>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</si>
  <si>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</si>
  <si>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</si>
  <si>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</si>
  <si>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</si>
  <si>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</si>
  <si>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</si>
  <si>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</si>
  <si>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</si>
  <si>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</si>
  <si>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</si>
  <si>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</si>
  <si>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</si>
  <si>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</si>
  <si>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</si>
  <si>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</si>
  <si>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</si>
  <si>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</si>
  <si>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</si>
  <si>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</si>
  <si>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</si>
  <si>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</si>
  <si>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</si>
  <si>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</si>
  <si>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</si>
  <si>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</si>
  <si>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</si>
  <si>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</si>
  <si>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</si>
  <si>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</si>
  <si>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</si>
  <si>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</si>
  <si>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</si>
  <si>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</si>
  <si>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</si>
  <si>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</si>
  <si>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</si>
  <si>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</si>
  <si>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</si>
  <si>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</si>
  <si>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</si>
  <si>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</si>
  <si>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</si>
  <si>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</si>
  <si>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</si>
  <si>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</si>
  <si>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</si>
  <si>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</si>
  <si>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</si>
  <si>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</si>
  <si>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</si>
  <si>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</si>
  <si>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</si>
  <si>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</si>
  <si>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</si>
  <si>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</si>
  <si>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</si>
  <si>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</si>
  <si>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</si>
  <si>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</si>
  <si>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</si>
  <si>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</si>
  <si>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</si>
  <si>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</si>
  <si>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</si>
  <si>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</si>
  <si>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</si>
  <si>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</si>
  <si>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</si>
  <si>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</si>
  <si>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</si>
  <si>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</si>
  <si>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</si>
  <si>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</si>
  <si>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</si>
  <si>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</si>
  <si>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</si>
  <si>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</si>
  <si>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</si>
  <si>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</si>
  <si>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</si>
  <si>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</si>
  <si>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</si>
  <si>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</si>
  <si>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</si>
  <si>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</si>
  <si>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</si>
  <si>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</si>
  <si>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</si>
  <si>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</si>
  <si>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</si>
  <si>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</si>
  <si>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</si>
  <si>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</si>
  <si>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</si>
  <si>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</si>
  <si>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</si>
  <si>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</si>
  <si>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</si>
  <si>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</si>
  <si>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</si>
  <si>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</si>
  <si>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</si>
  <si>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</si>
  <si>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</si>
  <si>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</si>
  <si>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</si>
  <si>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</si>
  <si>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</si>
  <si>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</si>
  <si>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</si>
  <si>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</si>
  <si>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</si>
  <si>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</si>
  <si>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</si>
  <si>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</si>
  <si>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</si>
  <si>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</si>
  <si>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</si>
  <si>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</si>
  <si>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</si>
  <si>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</si>
  <si>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</si>
  <si>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</si>
  <si>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</si>
  <si>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</si>
  <si>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</si>
  <si>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</si>
  <si>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</si>
  <si>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</si>
  <si>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</si>
  <si>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</si>
  <si>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</si>
  <si>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</si>
  <si>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</si>
  <si>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</si>
  <si>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</si>
  <si>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</si>
  <si>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</si>
  <si>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</si>
  <si>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</si>
  <si>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</si>
  <si>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</si>
  <si>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</si>
  <si>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</si>
  <si>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</si>
  <si>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</si>
  <si>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</si>
  <si>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</si>
  <si>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</si>
  <si>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</si>
  <si>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</si>
  <si>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</si>
  <si>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</si>
  <si>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</si>
  <si>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</si>
  <si>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</si>
  <si>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</si>
  <si>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</si>
  <si>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</si>
  <si>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</si>
  <si>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</si>
  <si>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</si>
  <si>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</si>
  <si>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</si>
  <si>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</si>
  <si>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</si>
  <si>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</si>
  <si>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</si>
  <si>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</si>
  <si>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</si>
  <si>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</si>
  <si>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</si>
  <si>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</si>
  <si>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</si>
  <si>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</si>
  <si>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</si>
  <si>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</si>
  <si>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</si>
  <si>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</si>
  <si>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</si>
  <si>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</si>
  <si>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</si>
  <si>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</si>
  <si>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</si>
  <si>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</si>
  <si>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</si>
  <si>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</si>
  <si>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</si>
  <si>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</si>
  <si>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</si>
  <si>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</si>
  <si>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</si>
  <si>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</si>
  <si>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</si>
  <si>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</si>
  <si>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</si>
  <si>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</si>
  <si>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</si>
  <si>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</si>
  <si>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</si>
  <si>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</si>
  <si>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</si>
  <si>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</si>
  <si>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</si>
  <si>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</si>
  <si>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</si>
  <si>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</si>
  <si>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</si>
  <si>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</si>
  <si>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</si>
  <si>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</si>
  <si>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</si>
  <si>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</si>
  <si>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</si>
  <si>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</si>
  <si>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</si>
  <si>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</si>
  <si>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</si>
  <si>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</si>
  <si>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</si>
  <si>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</si>
  <si>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</si>
  <si>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</si>
  <si>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</si>
  <si>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</si>
  <si>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</si>
  <si>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</si>
  <si>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</si>
  <si>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</si>
  <si>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</si>
  <si>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</si>
  <si>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</si>
  <si>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</si>
  <si>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</si>
  <si>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</si>
  <si>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</si>
  <si>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</si>
  <si>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</si>
  <si>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</si>
  <si>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</si>
  <si>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</si>
  <si>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</si>
  <si>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</si>
  <si>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</si>
  <si>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</si>
  <si>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</si>
  <si>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</si>
  <si>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</si>
  <si>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</si>
  <si>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</si>
  <si>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</si>
  <si>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</si>
  <si>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</si>
  <si>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</si>
  <si>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</si>
  <si>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</si>
  <si>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</si>
  <si>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</si>
  <si>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</si>
  <si>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</si>
  <si>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</si>
  <si>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</si>
  <si>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</si>
  <si>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</si>
  <si>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</si>
  <si>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</si>
  <si>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</si>
  <si>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</si>
  <si>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</si>
  <si>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</si>
  <si>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</si>
  <si>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</si>
  <si>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</si>
  <si>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</si>
  <si>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</si>
  <si>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</si>
  <si>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</si>
  <si>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</si>
  <si>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</si>
  <si>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</si>
  <si>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</si>
  <si>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</si>
  <si>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</si>
  <si>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</si>
  <si>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</si>
  <si>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</si>
  <si>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</si>
  <si>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</si>
  <si>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</si>
  <si>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</si>
  <si>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</si>
  <si>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</si>
  <si>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</si>
  <si>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</si>
  <si>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</si>
  <si>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</si>
  <si>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</si>
  <si>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</si>
  <si>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</si>
  <si>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</si>
  <si>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</si>
  <si>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</si>
  <si>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</si>
  <si>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</si>
  <si>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</si>
  <si>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</si>
  <si>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</si>
  <si>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</si>
  <si>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</si>
  <si>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</si>
  <si>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</si>
  <si>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</si>
  <si>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</si>
  <si>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</si>
  <si>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</si>
  <si>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</si>
  <si>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</si>
  <si>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</si>
  <si>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</si>
  <si>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</si>
  <si>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</si>
  <si>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</si>
  <si>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</si>
  <si>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</si>
  <si>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</si>
  <si>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</si>
  <si>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</si>
  <si>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</si>
  <si>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</si>
  <si>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</si>
  <si>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</si>
  <si>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</si>
  <si>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</si>
  <si>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</si>
  <si>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</si>
  <si>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</si>
  <si>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</si>
  <si>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</si>
  <si>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</si>
  <si>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</si>
  <si>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</si>
  <si>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</si>
  <si>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</si>
  <si>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</si>
  <si>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</si>
  <si>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</si>
  <si>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</si>
  <si>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</si>
  <si>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</si>
  <si>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</si>
  <si>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</si>
  <si>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</si>
  <si>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</si>
  <si>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</si>
  <si>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</si>
  <si>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</si>
  <si>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</si>
  <si>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</si>
  <si>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</si>
  <si>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</si>
  <si>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</si>
  <si>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</si>
  <si>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</si>
  <si>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</si>
  <si>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</si>
  <si>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</si>
  <si>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</si>
  <si>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</si>
  <si>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</si>
  <si>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</si>
  <si>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</si>
  <si>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</si>
  <si>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</si>
  <si>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</si>
  <si>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</si>
  <si>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</si>
  <si>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</si>
  <si>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</si>
  <si>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</si>
  <si>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</si>
  <si>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</si>
  <si>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</si>
  <si>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</si>
  <si>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</si>
  <si>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</si>
  <si>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</si>
  <si>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</si>
  <si>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</si>
  <si>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</si>
  <si>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</si>
  <si>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</si>
  <si>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</si>
  <si>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</si>
  <si>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</si>
  <si>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</si>
  <si>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</si>
  <si>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</si>
  <si>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</si>
  <si>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</si>
  <si>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</si>
  <si>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</si>
  <si>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</si>
  <si>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</si>
  <si>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</si>
  <si>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</si>
  <si>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</si>
  <si>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</si>
  <si>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</si>
  <si>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</si>
  <si>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</si>
  <si>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</si>
  <si>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</si>
  <si>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</si>
  <si>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</si>
  <si>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</si>
  <si>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</si>
  <si>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</si>
  <si>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</si>
  <si>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</si>
  <si>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</si>
  <si>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</si>
  <si>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</si>
  <si>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</si>
  <si>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</si>
  <si>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</si>
  <si>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</si>
  <si>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</si>
  <si>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</si>
  <si>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</si>
  <si>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</si>
  <si>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</si>
  <si>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</si>
  <si>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</si>
  <si>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</si>
  <si>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</si>
  <si>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</si>
  <si>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</si>
  <si>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</si>
  <si>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</si>
  <si>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</si>
  <si>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</si>
  <si>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</si>
  <si>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</si>
  <si>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</si>
  <si>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</si>
  <si>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</si>
  <si>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</si>
  <si>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</si>
  <si>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</si>
  <si>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</si>
  <si>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</si>
  <si>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</si>
  <si>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</si>
  <si>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</si>
  <si>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</si>
  <si>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</si>
  <si>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</si>
  <si>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</si>
  <si>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</si>
  <si>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</si>
  <si>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</si>
  <si>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</si>
  <si>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</si>
  <si>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</si>
  <si>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</si>
  <si>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</si>
  <si>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</si>
  <si>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</si>
  <si>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</si>
  <si>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</si>
  <si>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</si>
  <si>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</si>
  <si>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</si>
  <si>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</si>
  <si>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</si>
  <si>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</si>
  <si>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</si>
  <si>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</si>
  <si>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</si>
  <si>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</si>
  <si>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</si>
  <si>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</si>
  <si>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</si>
  <si>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</si>
  <si>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</si>
  <si>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</si>
  <si>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</si>
  <si>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</si>
  <si>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</si>
  <si>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</si>
  <si>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</si>
  <si>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</si>
  <si>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</si>
  <si>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</si>
  <si>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</si>
  <si>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</si>
  <si>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</si>
  <si>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</si>
  <si>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</si>
  <si>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</si>
  <si>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</si>
  <si>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</si>
  <si>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</si>
  <si>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</si>
  <si>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</si>
  <si>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</si>
  <si>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</si>
  <si>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</si>
  <si>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</si>
  <si>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</si>
  <si>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</si>
  <si>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</si>
  <si>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</si>
  <si>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</si>
  <si>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</si>
  <si>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</si>
  <si>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</si>
  <si>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</si>
  <si>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</si>
  <si>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</si>
  <si>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</si>
  <si>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</si>
  <si>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</si>
  <si>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</si>
  <si>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</si>
  <si>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</si>
  <si>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</si>
  <si>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</si>
  <si>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</si>
  <si>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</si>
  <si>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</si>
  <si>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</si>
  <si>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</si>
  <si>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</si>
  <si>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</si>
  <si>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</si>
  <si>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</si>
  <si>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</si>
  <si>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</si>
  <si>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</si>
  <si>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</si>
  <si>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</si>
  <si>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</si>
  <si>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</si>
  <si>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</si>
  <si>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</si>
  <si>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</si>
  <si>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</si>
  <si>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</si>
  <si>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</si>
  <si>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</si>
  <si>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</si>
  <si>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</si>
  <si>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</si>
  <si>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</si>
  <si>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</si>
  <si>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</si>
  <si>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</si>
  <si>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</si>
  <si>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</si>
  <si>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</si>
  <si>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</si>
  <si>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</si>
  <si>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</si>
  <si>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</si>
  <si>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</si>
  <si>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</si>
  <si>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</si>
  <si>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</si>
  <si>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</si>
  <si>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</si>
  <si>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</si>
  <si>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</si>
  <si>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</si>
  <si>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</si>
  <si>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</si>
  <si>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</si>
  <si>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</si>
  <si>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</si>
  <si>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</si>
  <si>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</si>
  <si>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</si>
  <si>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</si>
  <si>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</si>
  <si>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</si>
  <si>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</si>
  <si>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</si>
  <si>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</si>
  <si>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</si>
  <si>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</si>
  <si>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</si>
  <si>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</si>
  <si>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</si>
  <si>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</si>
  <si>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</si>
  <si>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</si>
  <si>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</si>
  <si>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</si>
  <si>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</si>
  <si>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</si>
  <si>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</si>
  <si>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</si>
  <si>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</si>
  <si>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</si>
  <si>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</si>
  <si>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</si>
  <si>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</si>
  <si>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</si>
  <si>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</si>
  <si>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</si>
  <si>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</si>
  <si>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</si>
  <si>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</si>
  <si>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</si>
  <si>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</si>
  <si>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</si>
  <si>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</si>
  <si>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</si>
  <si>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</si>
  <si>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</si>
  <si>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</si>
  <si>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</si>
  <si>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</si>
  <si>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</si>
  <si>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</si>
  <si>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</si>
  <si>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</si>
  <si>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</si>
  <si>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</si>
  <si>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</si>
  <si>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</si>
  <si>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</si>
  <si>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</si>
  <si>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</si>
  <si>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</si>
  <si>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</si>
  <si>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</si>
  <si>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</si>
  <si>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</si>
  <si>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</si>
  <si>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</si>
  <si>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</si>
  <si>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</si>
  <si>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</si>
  <si>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</si>
  <si>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</si>
  <si>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</si>
  <si>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</si>
  <si>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</si>
  <si>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</si>
  <si>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</si>
  <si>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</si>
  <si>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</si>
  <si>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</si>
  <si>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</si>
  <si>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</si>
  <si>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</si>
  <si>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</si>
  <si>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</si>
  <si>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</si>
  <si>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</si>
  <si>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</si>
  <si>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</si>
  <si>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</si>
  <si>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</si>
  <si>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</si>
  <si>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</si>
  <si>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</si>
  <si>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</si>
  <si>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</si>
  <si>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</si>
  <si>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</si>
  <si>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</si>
  <si>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</si>
  <si>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</si>
  <si>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</si>
  <si>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</si>
  <si>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</si>
  <si>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</si>
  <si>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</si>
  <si>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</si>
  <si>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</si>
  <si>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</si>
  <si>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</si>
  <si>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</si>
  <si>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</si>
  <si>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</si>
  <si>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</si>
  <si>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</si>
  <si>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</si>
  <si>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</si>
  <si>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</si>
  <si>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</si>
  <si>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</si>
  <si>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</si>
  <si>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</si>
  <si>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</si>
  <si>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</si>
  <si>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</si>
  <si>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</si>
  <si>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</si>
  <si>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</si>
  <si>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</si>
  <si>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</si>
  <si>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</si>
  <si>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</si>
  <si>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</si>
  <si>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</si>
  <si>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</si>
  <si>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</si>
  <si>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</si>
  <si>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</si>
  <si>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</si>
  <si>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</si>
  <si>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</si>
  <si>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</si>
  <si>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</si>
  <si>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</si>
  <si>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</si>
  <si>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</si>
  <si>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</si>
  <si>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</si>
  <si>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</si>
  <si>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</si>
  <si>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</si>
  <si>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</si>
  <si>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</si>
  <si>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</si>
  <si>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</si>
  <si>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</si>
  <si>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</si>
  <si>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</si>
  <si>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</si>
  <si>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</si>
  <si>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</si>
  <si>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</si>
  <si>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</si>
  <si>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</si>
  <si>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</si>
  <si>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</si>
  <si>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</si>
  <si>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</si>
  <si>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</si>
  <si>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</si>
  <si>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</si>
  <si>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</si>
  <si>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</si>
  <si>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</si>
  <si>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</si>
  <si>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</si>
  <si>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</si>
  <si>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</si>
  <si>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</si>
  <si>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</si>
  <si>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</si>
  <si>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</si>
  <si>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</si>
  <si>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</si>
  <si>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</si>
  <si>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</si>
  <si>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</si>
  <si>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</si>
  <si>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</si>
  <si>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</si>
  <si>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</si>
  <si>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</si>
  <si>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</si>
  <si>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</si>
  <si>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</si>
  <si>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</si>
  <si>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</si>
  <si>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</si>
  <si>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</si>
  <si>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</si>
  <si>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</si>
  <si>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</si>
  <si>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</si>
  <si>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</si>
  <si>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</si>
  <si>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</si>
  <si>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</si>
  <si>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</si>
  <si>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</si>
  <si>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</si>
  <si>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</si>
  <si>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</si>
  <si>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</si>
  <si>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</si>
  <si>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</si>
  <si>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</si>
  <si>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</si>
  <si>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</si>
  <si>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</si>
  <si>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</si>
  <si>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</si>
  <si>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</si>
  <si>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</si>
  <si>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</si>
  <si>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</si>
  <si>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</si>
  <si>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</si>
  <si>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</si>
  <si>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</si>
  <si>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</si>
  <si>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</si>
  <si>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</si>
  <si>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</si>
  <si>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</si>
  <si>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</si>
  <si>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</si>
  <si>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</si>
  <si>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</si>
  <si>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</si>
  <si>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</si>
  <si>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</si>
  <si>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</si>
  <si>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</si>
  <si>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</si>
  <si>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</si>
  <si>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</si>
  <si>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</si>
  <si>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</si>
  <si>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</si>
  <si>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</si>
  <si>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</si>
  <si>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</si>
  <si>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</si>
  <si>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</si>
  <si>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</si>
  <si>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</si>
  <si>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</si>
  <si>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</si>
  <si>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</si>
  <si>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</si>
  <si>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</si>
  <si>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</si>
  <si>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</si>
  <si>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</si>
  <si>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</si>
  <si>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</si>
  <si>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</si>
  <si>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</si>
  <si>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</si>
  <si>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</si>
  <si>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</si>
  <si>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</si>
  <si>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</si>
  <si>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</si>
  <si>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</si>
  <si>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</si>
  <si>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</si>
  <si>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</si>
  <si>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</si>
  <si>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</si>
  <si>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</si>
  <si>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</si>
  <si>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</si>
  <si>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</si>
  <si>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</si>
  <si>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</si>
  <si>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</si>
  <si>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</si>
  <si>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</si>
  <si>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</si>
  <si>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</si>
  <si>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</si>
  <si>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</si>
  <si>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</si>
  <si>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</si>
  <si>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</si>
  <si>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</si>
  <si>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</si>
  <si>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</si>
  <si>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</si>
  <si>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</si>
  <si>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</si>
  <si>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</si>
  <si>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</si>
  <si>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</si>
  <si>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</si>
  <si>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</si>
  <si>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</si>
  <si>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</si>
  <si>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</si>
  <si>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</si>
  <si>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</si>
  <si>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</si>
  <si>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</si>
  <si>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</si>
  <si>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</si>
  <si>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</si>
  <si>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</si>
  <si>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</si>
  <si>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</si>
  <si>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</si>
  <si>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</si>
  <si>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</si>
  <si>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</si>
  <si>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</si>
  <si>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</si>
  <si>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</si>
  <si>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</si>
  <si>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</si>
  <si>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</si>
  <si>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</si>
  <si>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</si>
  <si>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</si>
  <si>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</si>
  <si>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</si>
  <si>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</si>
  <si>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</si>
  <si>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</si>
  <si>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</si>
  <si>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</si>
  <si>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</si>
  <si>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</si>
  <si>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</si>
  <si>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</si>
  <si>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</si>
  <si>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</si>
  <si>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</si>
  <si>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</si>
  <si>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</si>
  <si>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</si>
  <si>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</si>
  <si>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</si>
  <si>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</si>
  <si>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</si>
  <si>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</si>
  <si>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</si>
  <si>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</si>
  <si>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</si>
  <si>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</si>
  <si>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</si>
  <si>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</si>
  <si>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</si>
  <si>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</si>
  <si>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</si>
  <si>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</si>
  <si>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</si>
  <si>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</si>
  <si>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</si>
  <si>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</si>
  <si>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</si>
  <si>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</si>
  <si>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</si>
  <si>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</si>
  <si>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</si>
  <si>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</si>
  <si>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</si>
  <si>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</si>
  <si>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</si>
  <si>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</si>
  <si>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</si>
  <si>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</si>
  <si>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</si>
  <si>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</si>
  <si>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</si>
  <si>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</si>
  <si>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</si>
  <si>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</si>
  <si>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</si>
  <si>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</si>
  <si>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</si>
  <si>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</si>
  <si>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</si>
  <si>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</si>
  <si>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</si>
  <si>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</si>
  <si>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</si>
  <si>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</si>
  <si>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</si>
  <si>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</si>
  <si>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</si>
  <si>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</si>
  <si>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</si>
  <si>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</si>
  <si>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</si>
  <si>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</si>
  <si>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</si>
  <si>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</si>
  <si>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</si>
  <si>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</si>
  <si>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</si>
  <si>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</si>
  <si>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</si>
  <si>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</si>
  <si>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</si>
  <si>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</si>
  <si>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</si>
  <si>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</si>
  <si>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</si>
  <si>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</si>
  <si>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</si>
  <si>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</si>
  <si>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</si>
  <si>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</si>
  <si>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</si>
  <si>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</si>
  <si>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</si>
  <si>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</si>
  <si>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</si>
  <si>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</si>
  <si>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</si>
  <si>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</si>
  <si>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</si>
  <si>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</si>
  <si>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</si>
  <si>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</si>
  <si>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</si>
  <si>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</si>
  <si>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</si>
  <si>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</si>
  <si>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</si>
  <si>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</si>
  <si>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</si>
  <si>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</si>
  <si>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</si>
  <si>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</si>
  <si>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</si>
  <si>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</si>
  <si>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</si>
  <si>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</si>
  <si>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</si>
  <si>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</si>
  <si>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</si>
  <si>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</si>
  <si>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</si>
  <si>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</si>
  <si>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</si>
  <si>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</si>
  <si>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</si>
  <si>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</si>
  <si>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</si>
  <si>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</si>
  <si>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</si>
  <si>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</si>
  <si>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</si>
  <si>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</si>
  <si>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</si>
  <si>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</si>
  <si>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</si>
  <si>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</si>
  <si>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</si>
  <si>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</si>
  <si>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</si>
  <si>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</si>
  <si>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</si>
  <si>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</si>
  <si>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</si>
  <si>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</si>
  <si>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</si>
  <si>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</si>
  <si>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</si>
  <si>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</si>
  <si>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</si>
  <si>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</si>
  <si>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</si>
  <si>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</si>
  <si>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</si>
  <si>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</si>
  <si>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</si>
  <si>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</si>
  <si>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</si>
  <si>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</si>
  <si>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</si>
  <si>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</si>
  <si>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</si>
  <si>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</si>
  <si>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</si>
  <si>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</si>
  <si>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</si>
  <si>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</si>
  <si>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</si>
  <si>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</si>
  <si>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</si>
  <si>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</si>
  <si>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</si>
  <si>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</si>
  <si>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</si>
  <si>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</si>
  <si>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</si>
  <si>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</si>
  <si>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</si>
  <si>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</si>
  <si>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</si>
  <si>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</si>
  <si>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</si>
  <si>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</si>
  <si>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</si>
  <si>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</si>
  <si>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</si>
  <si>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</si>
  <si>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</si>
  <si>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</si>
  <si>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</si>
  <si>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</si>
  <si>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</si>
  <si>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</si>
  <si>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</si>
  <si>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</si>
  <si>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</si>
  <si>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</si>
  <si>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</si>
  <si>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</si>
  <si>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</si>
  <si>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</si>
  <si>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</si>
  <si>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</si>
  <si>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</si>
  <si>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</si>
  <si>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</si>
  <si>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</si>
  <si>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</si>
  <si>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</si>
  <si>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</si>
  <si>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</si>
  <si>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</si>
  <si>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</si>
  <si>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</si>
  <si>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</si>
  <si>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</si>
  <si>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</si>
  <si>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</si>
  <si>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</si>
  <si>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</si>
  <si>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</si>
  <si>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</si>
  <si>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</si>
  <si>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</si>
  <si>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</si>
  <si>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</si>
  <si>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</si>
  <si>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</si>
  <si>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</si>
  <si>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</si>
  <si>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</si>
  <si>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</si>
  <si>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</si>
  <si>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</si>
  <si>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</si>
  <si>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</si>
  <si>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</si>
  <si>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</si>
  <si>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</si>
  <si>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</si>
  <si>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</si>
  <si>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</si>
  <si>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</si>
  <si>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</si>
  <si>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</si>
  <si>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</si>
  <si>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</si>
  <si>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</si>
  <si>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</si>
  <si>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</si>
  <si>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</si>
  <si>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</si>
  <si>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</si>
  <si>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</si>
  <si>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</si>
  <si>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</si>
  <si>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</si>
  <si>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</si>
  <si>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</si>
  <si>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</si>
  <si>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</si>
  <si>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</si>
  <si>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</si>
  <si>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</si>
  <si>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</si>
  <si>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</si>
  <si>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</si>
  <si>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</si>
  <si>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</si>
  <si>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</si>
  <si>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</si>
  <si>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</si>
  <si>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</si>
  <si>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</si>
  <si>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</si>
  <si>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</si>
  <si>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</si>
  <si>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</si>
  <si>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</si>
  <si>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</si>
  <si>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</si>
  <si>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</si>
  <si>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</si>
  <si>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</si>
  <si>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</si>
  <si>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</si>
  <si>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</si>
  <si>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</si>
  <si>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</si>
  <si>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</si>
  <si>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</si>
  <si>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</si>
  <si>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</si>
  <si>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</si>
  <si>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</si>
  <si>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</si>
  <si>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</si>
  <si>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</si>
  <si>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</si>
  <si>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</si>
  <si>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</si>
  <si>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</si>
  <si>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</si>
  <si>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</si>
  <si>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</si>
  <si>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</si>
  <si>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</si>
  <si>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</si>
  <si>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</si>
  <si>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</si>
  <si>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</si>
  <si>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</si>
  <si>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</si>
  <si>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</si>
  <si>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</si>
  <si>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</si>
  <si>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</si>
  <si>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</si>
  <si>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</si>
  <si>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</si>
  <si>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</si>
  <si>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</si>
  <si>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</si>
  <si>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</si>
  <si>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</si>
  <si>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</si>
  <si>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</si>
  <si>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</si>
  <si>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</si>
  <si>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</si>
  <si>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</si>
  <si>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</si>
  <si>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</si>
  <si>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</si>
  <si>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</si>
  <si>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</si>
  <si>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</si>
  <si>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</si>
  <si>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</si>
  <si>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</si>
  <si>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</si>
  <si>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</si>
  <si>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</si>
  <si>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</si>
  <si>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</si>
  <si>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</si>
  <si>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</si>
  <si>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</si>
  <si>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</si>
  <si>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</si>
  <si>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</si>
  <si>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</si>
  <si>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</si>
  <si>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</si>
  <si>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</si>
  <si>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</si>
  <si>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</si>
  <si>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</si>
  <si>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</si>
  <si>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</si>
  <si>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</si>
  <si>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</si>
  <si>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</si>
  <si>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</si>
  <si>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</si>
  <si>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</si>
  <si>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</si>
  <si>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</si>
  <si>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</si>
  <si>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</si>
  <si>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</si>
  <si>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</si>
  <si>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</si>
  <si>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</si>
  <si>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</si>
  <si>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</si>
  <si>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</si>
  <si>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</si>
  <si>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</si>
  <si>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</si>
  <si>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</si>
  <si>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</si>
  <si>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</si>
  <si>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</si>
  <si>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</si>
  <si>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</si>
  <si>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</si>
  <si>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</si>
  <si>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</si>
  <si>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</si>
  <si>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</si>
  <si>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</si>
  <si>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</si>
  <si>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</si>
  <si>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</si>
  <si>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</si>
  <si>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</si>
  <si>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</si>
  <si>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</si>
  <si>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</si>
  <si>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</si>
  <si>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</si>
  <si>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</si>
  <si>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</si>
  <si>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</si>
  <si>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</si>
  <si>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</si>
  <si>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</si>
  <si>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</si>
  <si>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</si>
  <si>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</si>
  <si>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</si>
  <si>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</si>
  <si>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</si>
  <si>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</si>
  <si>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</si>
  <si>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</si>
  <si>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</si>
  <si>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</si>
  <si>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</si>
  <si>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</si>
  <si>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</si>
  <si>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</si>
  <si>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</si>
  <si>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</si>
  <si>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</si>
  <si>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</si>
  <si>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</si>
  <si>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</si>
  <si>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</si>
  <si>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</si>
  <si>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</si>
  <si>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</si>
  <si>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</si>
  <si>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</si>
  <si>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</si>
  <si>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</si>
  <si>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</si>
  <si>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</si>
  <si>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</si>
  <si>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</si>
  <si>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</si>
  <si>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</si>
  <si>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</si>
  <si>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</si>
  <si>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</si>
  <si>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</si>
  <si>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</si>
  <si>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</si>
  <si>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</si>
  <si>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</si>
  <si>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</si>
  <si>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</si>
  <si>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</si>
  <si>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</si>
  <si>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</si>
  <si>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</si>
  <si>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</si>
  <si>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</si>
  <si>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</si>
  <si>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</si>
  <si>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</si>
  <si>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</si>
  <si>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</si>
  <si>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</si>
  <si>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</si>
  <si>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</si>
  <si>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</si>
  <si>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</si>
  <si>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</si>
  <si>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</si>
  <si>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</si>
  <si>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</si>
  <si>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</si>
  <si>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</si>
  <si>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</si>
  <si>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</si>
  <si>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</si>
  <si>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</si>
  <si>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</si>
  <si>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</si>
  <si>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</si>
  <si>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</si>
  <si>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</si>
  <si>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</si>
  <si>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</si>
  <si>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</si>
  <si>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</si>
  <si>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</si>
  <si>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</si>
  <si>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</si>
  <si>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</si>
  <si>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</si>
  <si>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</si>
  <si>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</si>
  <si>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</si>
  <si>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</si>
  <si>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</si>
  <si>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</si>
  <si>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</si>
  <si>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</si>
  <si>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</si>
  <si>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</si>
  <si>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</si>
  <si>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</si>
  <si>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</si>
  <si>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</si>
  <si>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</si>
  <si>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</si>
  <si>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</si>
  <si>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</si>
  <si>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</si>
  <si>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</si>
  <si>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</si>
  <si>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</si>
  <si>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</si>
  <si>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</si>
  <si>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</si>
  <si>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</si>
  <si>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</si>
  <si>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</si>
  <si>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</si>
  <si>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</si>
  <si>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</si>
  <si>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</si>
  <si>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</si>
  <si>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</si>
  <si>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</si>
  <si>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</si>
  <si>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</si>
  <si>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</si>
  <si>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</si>
  <si>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</si>
  <si>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</si>
  <si>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</si>
  <si>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</si>
  <si>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</si>
  <si>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</si>
  <si>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</si>
  <si>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</si>
  <si>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</si>
  <si>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</si>
  <si>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</si>
  <si>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</si>
  <si>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</si>
  <si>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</si>
  <si>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</si>
  <si>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</si>
  <si>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</si>
  <si>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</si>
  <si>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</si>
  <si>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</si>
  <si>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</si>
  <si>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</si>
  <si>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</si>
  <si>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</si>
  <si>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</si>
  <si>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</si>
  <si>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</si>
  <si>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</si>
  <si>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</si>
  <si>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</si>
  <si>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</si>
  <si>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</si>
  <si>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</si>
  <si>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</si>
  <si>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</si>
  <si>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</si>
  <si>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</si>
  <si>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</si>
  <si>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</si>
  <si>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</si>
  <si>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</si>
  <si>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</si>
  <si>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</si>
  <si>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</si>
  <si>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</si>
  <si>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</si>
  <si>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</si>
  <si>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</si>
  <si>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</si>
  <si>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</si>
  <si>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</si>
  <si>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</si>
  <si>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</si>
  <si>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</si>
  <si>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</si>
  <si>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</si>
  <si>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</si>
  <si>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</si>
  <si>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</si>
  <si>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</si>
  <si>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</si>
  <si>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</si>
  <si>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</si>
  <si>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</si>
  <si>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</si>
  <si>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</si>
  <si>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</si>
  <si>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</si>
  <si>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</si>
  <si>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</si>
  <si>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</si>
  <si>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</si>
  <si>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</si>
  <si>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</si>
  <si>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</si>
  <si>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</si>
  <si>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</si>
  <si>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</si>
  <si>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</si>
  <si>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</si>
  <si>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</si>
  <si>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</si>
  <si>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</si>
  <si>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</si>
  <si>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</si>
  <si>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</si>
  <si>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</si>
  <si>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</si>
  <si>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</si>
  <si>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</si>
  <si>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</si>
  <si>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</si>
  <si>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</si>
  <si>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</si>
  <si>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</si>
  <si>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</si>
  <si>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</si>
  <si>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</si>
  <si>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</si>
  <si>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</si>
  <si>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</si>
  <si>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</si>
  <si>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</si>
  <si>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</si>
  <si>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</si>
  <si>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</si>
  <si>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</si>
  <si>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</si>
  <si>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</si>
  <si>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</si>
  <si>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</si>
  <si>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</si>
  <si>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</si>
  <si>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</si>
  <si>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</si>
  <si>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</si>
  <si>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</si>
  <si>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</si>
  <si>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</si>
  <si>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</si>
  <si>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</si>
  <si>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</si>
  <si>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</si>
  <si>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</si>
  <si>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</si>
  <si>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</si>
  <si>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</si>
  <si>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</si>
  <si>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</si>
  <si>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</si>
  <si>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</si>
  <si>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</si>
  <si>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</si>
  <si>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</si>
  <si>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</si>
  <si>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</si>
  <si>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</si>
  <si>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</si>
  <si>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</si>
  <si>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</si>
  <si>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</si>
  <si>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</si>
  <si>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</si>
  <si>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</si>
  <si>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</si>
  <si>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</si>
  <si>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</si>
  <si>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</si>
  <si>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</si>
  <si>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</si>
  <si>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</si>
  <si>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</si>
  <si>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</si>
  <si>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</si>
  <si>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</si>
  <si>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</si>
  <si>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</si>
  <si>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</si>
  <si>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</si>
  <si>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</si>
  <si>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</si>
  <si>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</si>
  <si>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</si>
  <si>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</si>
  <si>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</si>
  <si>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</si>
  <si>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</si>
  <si>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</si>
  <si>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</si>
  <si>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</si>
  <si>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</si>
  <si>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</si>
  <si>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</si>
  <si>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</si>
  <si>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</si>
  <si>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</si>
  <si>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</si>
  <si>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</si>
  <si>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</si>
  <si>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</si>
  <si>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</si>
  <si>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</si>
  <si>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</si>
  <si>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</si>
  <si>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</si>
  <si>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</si>
  <si>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</si>
  <si>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</si>
  <si>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</si>
  <si>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</si>
  <si>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</si>
  <si>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</si>
  <si>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</si>
  <si>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</si>
  <si>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</si>
  <si>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</si>
  <si>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</si>
  <si>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</si>
  <si>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</si>
  <si>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</si>
  <si>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</si>
  <si>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</si>
  <si>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</si>
  <si>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</si>
  <si>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</si>
  <si>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</si>
  <si>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</si>
  <si>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</si>
  <si>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</si>
  <si>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</si>
  <si>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</si>
  <si>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</si>
  <si>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</si>
  <si>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</si>
  <si>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</si>
  <si>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</si>
  <si>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</si>
  <si>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</si>
  <si>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</si>
  <si>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</si>
  <si>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</si>
  <si>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</si>
  <si>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</si>
  <si>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</si>
  <si>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</si>
  <si>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</si>
  <si>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</si>
  <si>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</si>
  <si>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</si>
  <si>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</si>
  <si>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</si>
  <si>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</si>
  <si>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</si>
  <si>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</si>
  <si>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</si>
  <si>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</si>
  <si>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</si>
  <si>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</si>
  <si>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</si>
  <si>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</si>
  <si>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</si>
  <si>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</si>
  <si>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</si>
  <si>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</si>
  <si>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</si>
  <si>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</si>
  <si>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</si>
  <si>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</si>
  <si>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</si>
  <si>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</si>
  <si>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</si>
  <si>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</si>
  <si>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</si>
  <si>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</si>
  <si>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</si>
  <si>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</si>
  <si>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</si>
  <si>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</si>
  <si>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</si>
  <si>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</si>
  <si>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</si>
  <si>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</si>
  <si>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</si>
  <si>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</si>
  <si>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</si>
  <si>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</si>
  <si>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</si>
  <si>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</si>
  <si>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</si>
  <si>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</si>
  <si>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</si>
  <si>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</si>
  <si>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</si>
  <si>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</si>
  <si>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</si>
  <si>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</si>
  <si>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</si>
  <si>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</si>
  <si>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</si>
  <si>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</si>
  <si>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</si>
  <si>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</si>
  <si>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</si>
  <si>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</si>
  <si>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</si>
  <si>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</si>
  <si>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</si>
  <si>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</si>
  <si>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</si>
  <si>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</si>
  <si>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</si>
  <si>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</si>
  <si>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</si>
  <si>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</si>
  <si>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</si>
  <si>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</si>
  <si>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</si>
  <si>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</si>
  <si>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</si>
  <si>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</si>
  <si>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</si>
  <si>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</si>
  <si>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</si>
  <si>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</si>
  <si>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</si>
  <si>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</si>
  <si>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</si>
  <si>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</si>
  <si>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</si>
  <si>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</si>
  <si>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</si>
  <si>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</si>
  <si>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</si>
  <si>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</si>
  <si>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</si>
  <si>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</si>
  <si>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</si>
  <si>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</si>
  <si>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</si>
  <si>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</si>
  <si>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</si>
  <si>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</si>
  <si>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</si>
  <si>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</si>
  <si>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</si>
  <si>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</si>
  <si>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</si>
  <si>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</si>
  <si>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</si>
  <si>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</si>
  <si>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</si>
  <si>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</si>
  <si>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</si>
  <si>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</si>
  <si>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</si>
  <si>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</si>
  <si>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</si>
  <si>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</si>
  <si>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</si>
  <si>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</si>
  <si>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</si>
  <si>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</si>
  <si>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</si>
  <si>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</si>
  <si>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</si>
  <si>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</si>
  <si>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</si>
  <si>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</si>
  <si>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</si>
  <si>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</si>
  <si>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</si>
  <si>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</si>
  <si>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</si>
  <si>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</si>
  <si>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</si>
  <si>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</si>
  <si>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</si>
  <si>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</si>
  <si>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</si>
  <si>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</si>
  <si>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</si>
  <si>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</si>
  <si>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</si>
  <si>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</si>
  <si>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</si>
  <si>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</si>
  <si>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</si>
  <si>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</si>
  <si>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</si>
  <si>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</si>
  <si>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</si>
  <si>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</si>
  <si>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</si>
  <si>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</si>
  <si>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</si>
  <si>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</si>
  <si>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</si>
  <si>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</si>
  <si>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</si>
  <si>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</si>
  <si>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</si>
  <si>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</si>
  <si>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</si>
  <si>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</si>
  <si>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</si>
  <si>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</si>
  <si>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</si>
  <si>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</si>
  <si>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</si>
  <si>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</si>
  <si>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</si>
  <si>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</si>
  <si>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</si>
  <si>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</si>
  <si>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</si>
  <si>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</si>
  <si>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</si>
  <si>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</si>
  <si>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</si>
  <si>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</si>
  <si>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</si>
  <si>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</si>
  <si>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</si>
  <si>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</si>
  <si>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</si>
  <si>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</si>
  <si>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</si>
  <si>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</si>
  <si>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</si>
  <si>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</si>
  <si>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</si>
  <si>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</si>
  <si>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</si>
  <si>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</si>
  <si>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</si>
  <si>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</si>
  <si>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</si>
  <si>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</si>
  <si>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</si>
  <si>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</si>
  <si>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</si>
  <si>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</si>
  <si>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</si>
  <si>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</si>
  <si>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</si>
  <si>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</si>
  <si>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</si>
  <si>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</si>
  <si>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</si>
  <si>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</si>
  <si>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</si>
  <si>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</si>
  <si>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</si>
  <si>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</si>
  <si>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</si>
  <si>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</si>
  <si>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</si>
  <si>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</si>
  <si>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</si>
  <si>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</si>
  <si>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</si>
  <si>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</si>
  <si>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</si>
  <si>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</si>
  <si>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</si>
  <si>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</si>
  <si>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</si>
  <si>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</si>
  <si>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</si>
  <si>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</si>
  <si>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</si>
  <si>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</si>
  <si>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</si>
  <si>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</si>
  <si>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</si>
  <si>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</si>
  <si>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</si>
  <si>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</si>
  <si>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</si>
  <si>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</si>
  <si>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</si>
  <si>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</si>
  <si>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</si>
  <si>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</si>
  <si>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</si>
  <si>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</si>
  <si>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</si>
  <si>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</si>
  <si>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</si>
  <si>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</si>
  <si>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</si>
  <si>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</si>
  <si>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</si>
  <si>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</si>
  <si>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</si>
  <si>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</si>
  <si>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</si>
  <si>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</si>
  <si>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</si>
  <si>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</si>
  <si>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</si>
  <si>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</si>
  <si>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</si>
  <si>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</si>
  <si>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</si>
  <si>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</si>
  <si>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</si>
  <si>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</si>
  <si>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</si>
  <si>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</si>
  <si>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</si>
  <si>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</si>
  <si>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</si>
  <si>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</si>
  <si>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</si>
  <si>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</si>
  <si>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</si>
  <si>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</si>
  <si>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</si>
  <si>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</si>
  <si>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</si>
  <si>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</si>
  <si>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</si>
  <si>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</si>
  <si>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</si>
  <si>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</si>
  <si>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</si>
  <si>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</si>
  <si>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</si>
  <si>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</si>
  <si>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</si>
  <si>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</si>
  <si>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</si>
  <si>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</si>
  <si>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</si>
  <si>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</si>
  <si>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</si>
  <si>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</si>
  <si>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</si>
  <si>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</si>
  <si>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</si>
  <si>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</si>
  <si>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</si>
  <si>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</si>
  <si>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</si>
  <si>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</si>
  <si>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</si>
  <si>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</si>
  <si>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</si>
  <si>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</si>
  <si>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</si>
  <si>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</si>
  <si>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</si>
  <si>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</si>
  <si>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</si>
  <si>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</si>
  <si>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</si>
  <si>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</si>
  <si>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</si>
  <si>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</si>
  <si>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</si>
  <si>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</si>
  <si>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</si>
  <si>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</si>
  <si>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</si>
  <si>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</si>
  <si>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</si>
  <si>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</si>
  <si>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</si>
  <si>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</si>
  <si>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</si>
  <si>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</si>
  <si>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</si>
  <si>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</si>
  <si>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</si>
  <si>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</si>
  <si>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</si>
  <si>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</si>
  <si>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</si>
  <si>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</si>
  <si>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</si>
  <si>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</si>
  <si>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</si>
  <si>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</si>
  <si>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</si>
  <si>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</si>
  <si>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</si>
  <si>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</si>
  <si>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</si>
  <si>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</si>
  <si>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</si>
  <si>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</si>
  <si>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</si>
  <si>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</si>
  <si>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</si>
  <si>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</si>
  <si>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</si>
  <si>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</si>
  <si>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</si>
  <si>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</si>
  <si>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</si>
  <si>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</si>
  <si>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</si>
  <si>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</si>
  <si>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</si>
  <si>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</si>
  <si>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</si>
  <si>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</si>
  <si>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</si>
  <si>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</si>
  <si>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</si>
  <si>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</si>
  <si>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</si>
  <si>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</si>
  <si>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</si>
  <si>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</si>
  <si>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</si>
  <si>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</si>
  <si>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</si>
  <si>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</si>
  <si>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</si>
  <si>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</si>
  <si>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</si>
  <si>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</si>
  <si>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</si>
  <si>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</si>
  <si>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</si>
  <si>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</si>
  <si>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</si>
  <si>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</si>
  <si>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</si>
  <si>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</si>
  <si>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</si>
  <si>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</si>
  <si>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</si>
  <si>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</si>
  <si>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</si>
  <si>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</si>
  <si>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</si>
  <si>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</si>
  <si>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</si>
  <si>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</si>
  <si>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</si>
  <si>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</si>
  <si>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</si>
  <si>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</si>
  <si>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</si>
  <si>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</si>
  <si>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</si>
  <si>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</si>
  <si>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</si>
  <si>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</si>
  <si>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</si>
  <si>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</si>
  <si>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</si>
  <si>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</si>
  <si>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</si>
  <si>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</si>
  <si>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</si>
  <si>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</si>
  <si>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</si>
  <si>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</si>
  <si>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</si>
  <si>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</si>
  <si>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</si>
  <si>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</si>
  <si>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</si>
  <si>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</si>
  <si>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</si>
  <si>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</si>
  <si>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</si>
  <si>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</si>
  <si>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</si>
  <si>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</si>
  <si>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</si>
  <si>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</si>
  <si>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</si>
  <si>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</si>
  <si>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</si>
  <si>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</si>
  <si>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</si>
  <si>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</si>
  <si>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</si>
  <si>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</si>
  <si>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</si>
  <si>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</si>
  <si>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</si>
  <si>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</si>
  <si>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</si>
  <si>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</si>
  <si>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</si>
  <si>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</si>
  <si>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</si>
  <si>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</si>
  <si>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</si>
  <si>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</si>
  <si>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</si>
  <si>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</si>
  <si>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</si>
  <si>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</si>
  <si>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</si>
  <si>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</si>
  <si>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</si>
  <si>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</si>
  <si>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</si>
  <si>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</si>
  <si>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</si>
  <si>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</si>
  <si>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</si>
  <si>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</si>
  <si>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</si>
  <si>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</si>
  <si>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</si>
  <si>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</si>
  <si>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</si>
  <si>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</si>
  <si>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</si>
  <si>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</si>
  <si>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</si>
  <si>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</si>
  <si>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</si>
  <si>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</si>
  <si>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</si>
  <si>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</si>
  <si>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</si>
  <si>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</si>
  <si>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</si>
  <si>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</si>
  <si>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</si>
  <si>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</si>
  <si>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</si>
  <si>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</si>
  <si>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</si>
  <si>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</si>
  <si>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</si>
  <si>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</si>
  <si>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</si>
  <si>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</si>
  <si>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</si>
  <si>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</si>
  <si>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</si>
  <si>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</si>
  <si>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</si>
  <si>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</si>
  <si>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</si>
  <si>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</si>
  <si>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</si>
  <si>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</si>
  <si>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</si>
  <si>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</si>
  <si>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</si>
  <si>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</si>
  <si>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</si>
  <si>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</si>
  <si>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</si>
  <si>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</si>
  <si>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</si>
  <si>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</si>
  <si>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</si>
  <si>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</si>
  <si>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</si>
  <si>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</si>
  <si>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</si>
  <si>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</si>
  <si>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</si>
  <si>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</si>
  <si>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</si>
  <si>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</si>
  <si>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</si>
  <si>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</si>
  <si>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</si>
  <si>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</si>
  <si>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</si>
  <si>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</si>
  <si>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</si>
  <si>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</si>
  <si>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</si>
  <si>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</si>
  <si>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</si>
  <si>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</si>
  <si>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</si>
  <si>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</si>
  <si>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</si>
  <si>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</si>
  <si>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</si>
  <si>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</si>
  <si>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</si>
  <si>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</si>
  <si>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</si>
  <si>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</si>
  <si>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</si>
  <si>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</si>
  <si>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</si>
  <si>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</si>
  <si>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</si>
  <si>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</si>
  <si>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</si>
  <si>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</si>
  <si>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</si>
  <si>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</si>
  <si>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</si>
  <si>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</si>
  <si>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</si>
  <si>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</si>
  <si>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</si>
  <si>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</si>
  <si>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</si>
  <si>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</si>
  <si>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</si>
  <si>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</si>
  <si>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</si>
  <si>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</si>
  <si>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</si>
  <si>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</si>
  <si>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</si>
  <si>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</si>
  <si>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</si>
  <si>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</si>
  <si>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</si>
  <si>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</si>
  <si>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</si>
  <si>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</si>
  <si>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</si>
  <si>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</si>
  <si>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</si>
  <si>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</si>
  <si>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</si>
  <si>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</si>
  <si>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</si>
  <si>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</si>
  <si>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</si>
  <si>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</si>
  <si>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</si>
  <si>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</si>
  <si>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</si>
  <si>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</si>
  <si>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</si>
  <si>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</si>
  <si>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</si>
  <si>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</si>
  <si>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</si>
  <si>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</si>
  <si>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</si>
  <si>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</si>
  <si>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</si>
  <si>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</si>
  <si>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</si>
  <si>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</si>
  <si>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</si>
  <si>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</si>
  <si>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</si>
  <si>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</si>
  <si>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</si>
  <si>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</si>
  <si>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</si>
  <si>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</si>
  <si>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</si>
  <si>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</si>
  <si>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</si>
  <si>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</si>
  <si>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</si>
  <si>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</si>
  <si>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</si>
  <si>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</si>
  <si>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</si>
  <si>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</si>
  <si>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</si>
  <si>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</si>
  <si>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</si>
  <si>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</si>
  <si>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</si>
  <si>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</si>
  <si>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</si>
  <si>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</si>
  <si>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</si>
  <si>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</si>
  <si>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</si>
  <si>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</si>
  <si>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</si>
  <si>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</si>
  <si>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</si>
  <si>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</si>
  <si>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</si>
  <si>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</si>
  <si>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</si>
  <si>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</si>
  <si>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</si>
  <si>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</si>
  <si>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</si>
  <si>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</si>
  <si>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</si>
  <si>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</si>
  <si>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</si>
  <si>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</si>
  <si>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</si>
  <si>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</si>
  <si>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</si>
  <si>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</si>
  <si>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</si>
  <si>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</si>
  <si>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</si>
  <si>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</si>
  <si>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</si>
  <si>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</si>
  <si>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</si>
  <si>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</si>
  <si>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</si>
  <si>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</si>
  <si>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</si>
  <si>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</si>
  <si>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</si>
  <si>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</si>
  <si>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</si>
  <si>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</si>
  <si>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</si>
  <si>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</si>
  <si>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</si>
  <si>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</si>
  <si>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</si>
  <si>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</si>
  <si>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</si>
  <si>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</si>
  <si>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</si>
  <si>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</si>
  <si>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</si>
  <si>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</si>
  <si>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</si>
  <si>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</si>
  <si>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</si>
  <si>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</si>
  <si>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</si>
  <si>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</si>
  <si>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</si>
  <si>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</si>
  <si>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</si>
  <si>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</si>
  <si>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</si>
  <si>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</si>
  <si>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</si>
  <si>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</si>
  <si>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</si>
  <si>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</si>
  <si>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</si>
  <si>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</si>
  <si>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</si>
  <si>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</si>
  <si>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</si>
  <si>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</si>
  <si>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</si>
  <si>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</si>
  <si>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</si>
  <si>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</si>
  <si>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</si>
  <si>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</si>
  <si>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</si>
  <si>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</si>
  <si>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</si>
  <si>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</si>
  <si>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</si>
  <si>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</si>
  <si>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</si>
  <si>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</si>
  <si>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</si>
  <si>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</si>
  <si>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</si>
  <si>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</si>
  <si>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</si>
  <si>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</si>
  <si>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</si>
  <si>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</si>
  <si>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</si>
  <si>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</si>
  <si>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</si>
  <si>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</si>
  <si>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</si>
  <si>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</si>
  <si>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</si>
  <si>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</si>
  <si>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</si>
  <si>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</si>
  <si>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</si>
  <si>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</si>
  <si>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</si>
  <si>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</si>
  <si>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</si>
  <si>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</si>
  <si>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</si>
  <si>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</si>
  <si>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</si>
  <si>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</si>
  <si>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</si>
  <si>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</si>
  <si>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</si>
  <si>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</si>
  <si>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</si>
  <si>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</si>
  <si>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</si>
  <si>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</si>
  <si>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</si>
  <si>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</si>
  <si>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</si>
  <si>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</si>
  <si>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</si>
  <si>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</si>
  <si>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</si>
  <si>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</si>
  <si>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</si>
  <si>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</si>
  <si>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</si>
  <si>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</si>
  <si>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</si>
  <si>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</si>
  <si>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</si>
  <si>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</si>
  <si>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</si>
  <si>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</si>
  <si>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</si>
  <si>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</si>
  <si>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</si>
  <si>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</si>
  <si>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</si>
  <si>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</si>
  <si>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</si>
  <si>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</si>
  <si>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</si>
  <si>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</si>
  <si>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</si>
  <si>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</si>
  <si>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</si>
  <si>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</si>
  <si>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</si>
  <si>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</si>
  <si>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</si>
  <si>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</si>
  <si>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</si>
  <si>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</si>
  <si>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</si>
  <si>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</si>
  <si>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</si>
  <si>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</si>
  <si>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</si>
  <si>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</si>
  <si>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</si>
  <si>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</si>
  <si>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</si>
  <si>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</si>
  <si>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</si>
  <si>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</si>
  <si>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</si>
  <si>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</si>
  <si>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</si>
  <si>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</si>
  <si>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</si>
  <si>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</si>
  <si>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</si>
  <si>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</si>
  <si>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</si>
  <si>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</si>
  <si>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</si>
  <si>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</si>
  <si>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</si>
  <si>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</si>
  <si>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</si>
  <si>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</si>
  <si>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</si>
  <si>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</si>
  <si>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</si>
  <si>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</si>
  <si>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</si>
  <si>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</si>
  <si>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</si>
  <si>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</si>
  <si>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</si>
  <si>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</si>
  <si>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</si>
  <si>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</si>
  <si>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</si>
  <si>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</si>
  <si>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</si>
  <si>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</si>
  <si>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</si>
  <si>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</si>
  <si>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</si>
  <si>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</si>
  <si>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</si>
  <si>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</si>
  <si>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</si>
  <si>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</si>
  <si>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</si>
  <si>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</si>
  <si>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</si>
  <si>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</si>
  <si>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</si>
  <si>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</si>
  <si>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</si>
  <si>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</si>
  <si>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</si>
  <si>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</si>
  <si>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</si>
  <si>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</si>
  <si>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</si>
  <si>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</si>
  <si>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</si>
  <si>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</si>
  <si>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</si>
  <si>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</si>
  <si>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</si>
  <si>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</si>
  <si>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</si>
  <si>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</si>
  <si>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</si>
  <si>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</si>
  <si>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</si>
  <si>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</si>
  <si>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</si>
  <si>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</si>
  <si>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</si>
  <si>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</si>
  <si>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</si>
  <si>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</si>
  <si>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</si>
  <si>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</si>
  <si>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</si>
  <si>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</si>
  <si>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</si>
  <si>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</si>
  <si>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</si>
  <si>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</si>
  <si>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</si>
  <si>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</si>
  <si>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</si>
  <si>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</si>
  <si>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</si>
  <si>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</si>
  <si>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</si>
  <si>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</si>
  <si>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</si>
  <si>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</si>
  <si>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</si>
  <si>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</si>
  <si>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</si>
  <si>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</si>
  <si>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</si>
  <si>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</si>
  <si>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</si>
  <si>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</si>
  <si>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</si>
  <si>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</si>
  <si>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</si>
  <si>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</si>
  <si>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</si>
  <si>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</si>
  <si>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</si>
  <si>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</si>
  <si>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</si>
  <si>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</si>
  <si>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</si>
  <si>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</si>
  <si>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</si>
  <si>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</si>
  <si>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</si>
  <si>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</si>
  <si>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</si>
  <si>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</si>
  <si>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</si>
  <si>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</si>
  <si>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</si>
  <si>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</si>
  <si>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</si>
  <si>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</si>
  <si>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</si>
  <si>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</si>
  <si>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</si>
  <si>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</si>
  <si>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</si>
  <si>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</si>
  <si>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</si>
  <si>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</si>
  <si>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</si>
  <si>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</si>
  <si>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</si>
  <si>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</si>
  <si>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</si>
  <si>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</si>
  <si>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</si>
  <si>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</si>
  <si>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</si>
  <si>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</si>
  <si>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</si>
  <si>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</si>
  <si>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</si>
  <si>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</si>
  <si>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</si>
  <si>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</si>
  <si>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</si>
  <si>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</si>
  <si>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</si>
  <si>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</si>
  <si>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</si>
  <si>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</si>
  <si>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</si>
  <si>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</si>
  <si>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</si>
  <si>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</si>
  <si>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</si>
  <si>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</si>
  <si>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</si>
  <si>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</si>
  <si>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</si>
  <si>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</si>
  <si>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</si>
  <si>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</si>
  <si>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</si>
  <si>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</si>
  <si>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</si>
  <si>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</si>
  <si>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</si>
  <si>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</si>
  <si>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</si>
  <si>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</si>
  <si>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</si>
  <si>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</si>
  <si>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</si>
  <si>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</si>
  <si>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</si>
  <si>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</si>
  <si>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</si>
  <si>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</si>
  <si>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</si>
  <si>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</si>
  <si>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</si>
  <si>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</si>
  <si>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</si>
  <si>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</si>
  <si>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</si>
  <si>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</si>
  <si>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</si>
  <si>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</si>
  <si>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</si>
  <si>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</si>
  <si>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</si>
  <si>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</si>
  <si>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</si>
  <si>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</si>
  <si>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</si>
  <si>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</si>
  <si>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</si>
  <si>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</si>
  <si>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</si>
  <si>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</si>
  <si>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</si>
  <si>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</si>
  <si>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</si>
  <si>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</si>
  <si>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</si>
  <si>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</si>
  <si>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</si>
  <si>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</si>
  <si>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</si>
  <si>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</si>
  <si>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</si>
  <si>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</si>
  <si>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</si>
  <si>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</si>
  <si>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</si>
  <si>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</si>
  <si>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</si>
  <si>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</si>
  <si>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</si>
  <si>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</si>
  <si>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</si>
  <si>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</si>
  <si>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</si>
  <si>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</si>
  <si>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</si>
  <si>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</si>
  <si>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</si>
  <si>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</si>
  <si>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</si>
  <si>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</si>
  <si>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</si>
  <si>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</si>
  <si>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</si>
  <si>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</si>
  <si>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</si>
  <si>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</si>
  <si>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</si>
  <si>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</si>
  <si>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</si>
  <si>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</si>
  <si>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</si>
  <si>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</si>
  <si>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</si>
  <si>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</si>
  <si>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</si>
  <si>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</si>
  <si>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</si>
  <si>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</si>
  <si>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</si>
  <si>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</si>
  <si>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</si>
  <si>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</si>
  <si>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</si>
  <si>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</si>
  <si>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</si>
  <si>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</si>
  <si>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</si>
  <si>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</si>
  <si>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</si>
  <si>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</si>
  <si>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</si>
  <si>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</si>
  <si>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</si>
  <si>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</si>
  <si>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</si>
  <si>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</si>
  <si>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</si>
  <si>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</si>
  <si>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</si>
  <si>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</si>
  <si>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</si>
  <si>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</si>
  <si>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</si>
  <si>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</si>
  <si>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</si>
  <si>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</si>
  <si>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</si>
  <si>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</si>
  <si>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</si>
  <si>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</si>
  <si>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</si>
  <si>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</si>
  <si>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</si>
  <si>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</si>
  <si>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</si>
  <si>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</si>
  <si>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</si>
  <si>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</si>
  <si>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</si>
  <si>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</si>
  <si>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</si>
  <si>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</si>
  <si>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</si>
  <si>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</si>
  <si>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</si>
  <si>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</si>
  <si>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</si>
  <si>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</si>
  <si>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</si>
  <si>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</si>
  <si>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</si>
  <si>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</si>
  <si>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</si>
  <si>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</si>
  <si>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</si>
  <si>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</si>
  <si>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</si>
  <si>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</si>
  <si>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</si>
  <si>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</si>
  <si>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</si>
  <si>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</si>
  <si>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</si>
  <si>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</si>
  <si>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</si>
  <si>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</si>
  <si>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</si>
  <si>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</si>
  <si>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</si>
  <si>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</si>
  <si>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</si>
  <si>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</si>
  <si>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</si>
  <si>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</si>
  <si>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</si>
  <si>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</si>
  <si>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</si>
  <si>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</si>
  <si>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</si>
  <si>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</si>
  <si>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</si>
  <si>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</si>
  <si>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</si>
  <si>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</si>
  <si>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</si>
  <si>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</si>
  <si>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</si>
  <si>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</si>
  <si>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</si>
  <si>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</si>
  <si>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</si>
  <si>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</si>
  <si>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</si>
  <si>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</si>
  <si>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</si>
  <si>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</si>
  <si>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</si>
  <si>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</si>
  <si>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</si>
  <si>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</si>
  <si>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</si>
  <si>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</si>
  <si>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</si>
  <si>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</si>
  <si>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</si>
  <si>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</si>
  <si>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</si>
  <si>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</si>
  <si>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</si>
  <si>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</si>
  <si>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</si>
  <si>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</si>
  <si>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</si>
  <si>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</si>
  <si>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</si>
  <si>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</si>
  <si>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</si>
  <si>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</si>
  <si>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</si>
  <si>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</si>
  <si>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</si>
  <si>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</si>
  <si>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</si>
  <si>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</si>
  <si>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</si>
  <si>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</si>
  <si>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</si>
  <si>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</si>
  <si>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</si>
  <si>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</si>
  <si>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</si>
  <si>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</si>
  <si>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</si>
  <si>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</si>
  <si>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</si>
  <si>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</si>
  <si>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</si>
  <si>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</si>
  <si>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</si>
  <si>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</si>
  <si>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</si>
  <si>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</si>
  <si>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</si>
  <si>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</si>
  <si>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</si>
  <si>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</si>
  <si>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</si>
  <si>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</si>
  <si>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</si>
  <si>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</si>
  <si>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</si>
  <si>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</si>
  <si>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</si>
  <si>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</si>
  <si>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</si>
  <si>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</si>
  <si>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</si>
  <si>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</si>
  <si>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</si>
  <si>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</si>
  <si>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</si>
  <si>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</si>
  <si>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</si>
  <si>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</si>
  <si>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</si>
  <si>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</si>
  <si>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</si>
  <si>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</si>
  <si>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</si>
  <si>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</si>
  <si>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</si>
  <si>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</si>
  <si>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</si>
  <si>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</si>
  <si>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</si>
  <si>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</si>
  <si>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</si>
  <si>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</si>
  <si>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</si>
  <si>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</si>
  <si>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</si>
  <si>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</si>
  <si>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</si>
  <si>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</si>
  <si>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</si>
  <si>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</si>
  <si>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</si>
  <si>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</si>
  <si>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</si>
  <si>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</si>
  <si>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</si>
  <si>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</si>
  <si>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</si>
  <si>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</si>
  <si>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</si>
  <si>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</si>
  <si>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</si>
  <si>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</si>
  <si>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</si>
  <si>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</si>
  <si>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</si>
  <si>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</si>
  <si>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</si>
  <si>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</si>
  <si>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</si>
  <si>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</si>
  <si>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</si>
  <si>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</si>
  <si>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</si>
  <si>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</si>
  <si>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</si>
  <si>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</si>
  <si>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</si>
  <si>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</si>
  <si>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</si>
  <si>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</si>
  <si>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</si>
  <si>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</si>
  <si>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</si>
  <si>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</si>
  <si>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</si>
  <si>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</si>
  <si>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</si>
  <si>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</si>
  <si>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</si>
  <si>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</si>
  <si>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</si>
  <si>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</si>
  <si>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</si>
  <si>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</si>
  <si>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</si>
  <si>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</si>
  <si>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</si>
  <si>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</si>
  <si>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</si>
  <si>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</si>
  <si>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</si>
  <si>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</si>
  <si>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</si>
  <si>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</si>
  <si>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</si>
  <si>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</si>
  <si>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</si>
  <si>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</si>
  <si>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</si>
  <si>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</si>
  <si>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</si>
  <si>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</si>
  <si>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</si>
  <si>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</si>
  <si>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</si>
  <si>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</si>
  <si>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</si>
  <si>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</si>
  <si>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</si>
  <si>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</si>
  <si>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</si>
  <si>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</si>
  <si>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</si>
  <si>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</si>
  <si>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</si>
  <si>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</si>
  <si>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</si>
  <si>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</si>
  <si>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</si>
  <si>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</si>
  <si>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</si>
  <si>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</si>
  <si>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</si>
  <si>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</si>
  <si>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</si>
  <si>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</si>
  <si>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</si>
  <si>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</si>
  <si>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</si>
  <si>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</si>
  <si>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</si>
  <si>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</si>
  <si>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</si>
  <si>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</si>
  <si>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</si>
  <si>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</si>
  <si>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</si>
  <si>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</si>
  <si>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</si>
  <si>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</si>
  <si>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</si>
  <si>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</si>
  <si>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</si>
  <si>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</si>
  <si>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</si>
  <si>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</si>
  <si>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</si>
  <si>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</si>
  <si>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</si>
  <si>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</si>
  <si>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</si>
  <si>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</si>
  <si>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</si>
  <si>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</si>
  <si>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</si>
  <si>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</si>
  <si>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</si>
  <si>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</si>
  <si>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</si>
  <si>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</si>
  <si>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</si>
  <si>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</si>
  <si>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</si>
  <si>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</si>
  <si>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</si>
  <si>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</si>
  <si>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</si>
  <si>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</si>
  <si>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</si>
  <si>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</si>
  <si>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</si>
  <si>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</si>
  <si>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</si>
  <si>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</si>
  <si>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</si>
  <si>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</si>
  <si>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</si>
  <si>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</si>
  <si>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</si>
  <si>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</si>
  <si>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</si>
  <si>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</si>
  <si>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</si>
  <si>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</si>
  <si>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</si>
  <si>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</si>
  <si>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</si>
  <si>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</si>
  <si>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</si>
  <si>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</si>
  <si>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</si>
  <si>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</si>
  <si>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</si>
  <si>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</si>
  <si>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</si>
  <si>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</si>
  <si>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</si>
  <si>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</si>
  <si>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</si>
  <si>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</si>
  <si>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</si>
  <si>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</si>
  <si>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</si>
  <si>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</si>
  <si>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</si>
  <si>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</si>
  <si>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</si>
  <si>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</si>
  <si>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</si>
  <si>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</si>
  <si>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</si>
  <si>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</si>
  <si>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</si>
  <si>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</si>
  <si>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</si>
  <si>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</si>
  <si>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</si>
  <si>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</si>
  <si>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</si>
  <si>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</si>
  <si>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</si>
  <si>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</si>
  <si>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</si>
  <si>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</si>
  <si>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</si>
  <si>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</si>
  <si>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</si>
  <si>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</si>
  <si>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</si>
  <si>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</si>
  <si>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</si>
  <si>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</si>
  <si>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</si>
  <si>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</si>
  <si>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</si>
  <si>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</si>
  <si>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</si>
  <si>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</si>
  <si>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</si>
  <si>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</si>
  <si>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</si>
  <si>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</si>
  <si>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</si>
  <si>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</si>
  <si>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</si>
  <si>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</si>
  <si>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</si>
  <si>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</si>
  <si>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</si>
  <si>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</si>
  <si>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</si>
  <si>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</si>
  <si>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</si>
  <si>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</si>
  <si>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</si>
  <si>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</si>
  <si>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</si>
  <si>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</si>
  <si>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</si>
  <si>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</si>
  <si>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</si>
  <si>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</si>
  <si>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</si>
  <si>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</si>
  <si>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</si>
  <si>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</si>
  <si>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</si>
  <si>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</si>
  <si>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</si>
  <si>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</si>
  <si>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</si>
  <si>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</si>
  <si>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</si>
  <si>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</si>
  <si>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</si>
  <si>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</si>
  <si>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</si>
  <si>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</si>
  <si>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</si>
  <si>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</si>
  <si>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</si>
  <si>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</si>
  <si>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</si>
  <si>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</si>
  <si>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</si>
  <si>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</si>
  <si>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</si>
  <si>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</si>
  <si>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</si>
  <si>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</si>
  <si>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</si>
  <si>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</si>
  <si>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</si>
  <si>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</si>
  <si>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</si>
  <si>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</si>
  <si>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</si>
  <si>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</si>
  <si>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</si>
  <si>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</si>
  <si>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</si>
  <si>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</si>
  <si>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</si>
  <si>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</si>
  <si>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</si>
  <si>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</si>
  <si>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</si>
  <si>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</si>
  <si>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</si>
  <si>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</si>
  <si>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</si>
  <si>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</si>
  <si>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</si>
  <si>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</si>
  <si>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</si>
  <si>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</si>
  <si>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</si>
  <si>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</si>
  <si>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</si>
  <si>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</si>
  <si>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</si>
  <si>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</si>
  <si>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</si>
  <si>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</si>
  <si>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</si>
  <si>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</si>
  <si>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</si>
  <si>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</si>
  <si>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</si>
  <si>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</si>
  <si>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</si>
  <si>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</si>
  <si>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</si>
  <si>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</si>
  <si>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</si>
  <si>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</si>
  <si>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</si>
  <si>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</si>
  <si>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</si>
  <si>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</si>
  <si>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</si>
  <si>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</si>
  <si>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</si>
  <si>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</si>
  <si>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</si>
  <si>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</si>
  <si>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</si>
  <si>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</si>
  <si>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</si>
  <si>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</si>
  <si>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</si>
  <si>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</si>
  <si>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</si>
  <si>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</si>
  <si>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</si>
  <si>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</si>
  <si>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</si>
  <si>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</si>
  <si>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</si>
  <si>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</si>
  <si>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</si>
  <si>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</si>
  <si>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</si>
  <si>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</si>
  <si>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</si>
  <si>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</si>
  <si>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</si>
  <si>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</si>
  <si>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</si>
  <si>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</si>
  <si>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</si>
  <si>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</si>
  <si>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</si>
  <si>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</si>
  <si>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</si>
  <si>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</si>
  <si>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</si>
  <si>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</si>
  <si>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</si>
  <si>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</si>
  <si>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</si>
  <si>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</si>
  <si>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</si>
  <si>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</si>
  <si>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</si>
  <si>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</si>
  <si>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</si>
  <si>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</si>
  <si>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</si>
  <si>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</si>
  <si>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</si>
  <si>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</si>
  <si>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</si>
  <si>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</si>
  <si>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</si>
  <si>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</si>
  <si>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</si>
  <si>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</si>
  <si>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</si>
  <si>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</si>
  <si>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</si>
  <si>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</si>
  <si>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</si>
  <si>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</si>
  <si>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</si>
  <si>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</si>
  <si>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</si>
  <si>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</si>
  <si>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</si>
  <si>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</si>
  <si>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</si>
  <si>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</si>
  <si>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</si>
  <si>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</si>
  <si>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</si>
  <si>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</si>
  <si>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</si>
  <si>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</si>
  <si>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</si>
  <si>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</si>
  <si>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</si>
  <si>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</si>
  <si>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</si>
  <si>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</si>
  <si>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</si>
  <si>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</si>
  <si>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</si>
  <si>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</si>
  <si>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</si>
  <si>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</si>
  <si>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</si>
  <si>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</si>
  <si>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</si>
  <si>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</si>
  <si>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</si>
  <si>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</si>
  <si>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</si>
  <si>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</si>
  <si>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</si>
  <si>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</si>
  <si>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</si>
  <si>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</si>
  <si>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</si>
  <si>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</si>
  <si>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</si>
  <si>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</si>
  <si>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</si>
  <si>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</si>
  <si>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</si>
  <si>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</si>
  <si>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</si>
  <si>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</si>
  <si>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</si>
  <si>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</si>
  <si>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</si>
  <si>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</si>
  <si>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</si>
  <si>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</si>
  <si>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</si>
  <si>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</si>
  <si>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</si>
  <si>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</si>
  <si>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</si>
  <si>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</si>
  <si>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</si>
  <si>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</si>
  <si>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</si>
  <si>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</si>
  <si>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</si>
  <si>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</si>
  <si>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</si>
  <si>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</si>
  <si>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</si>
  <si>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</si>
  <si>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</si>
  <si>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</si>
  <si>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</si>
  <si>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</si>
  <si>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</si>
  <si>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</si>
  <si>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</si>
  <si>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</si>
  <si>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</si>
  <si>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</si>
  <si>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</si>
  <si>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</si>
  <si>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</si>
  <si>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</si>
  <si>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</si>
  <si>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</si>
  <si>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</si>
  <si>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</si>
  <si>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</si>
  <si>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</si>
  <si>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</si>
  <si>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</si>
  <si>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</si>
  <si>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</si>
  <si>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</si>
  <si>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</si>
  <si>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</si>
  <si>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</si>
  <si>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</si>
  <si>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</si>
  <si>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</si>
  <si>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</si>
  <si>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</si>
  <si>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</si>
  <si>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</si>
  <si>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</si>
  <si>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</si>
  <si>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</si>
  <si>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</si>
  <si>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</si>
  <si>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</si>
  <si>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</si>
  <si>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</si>
  <si>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</si>
  <si>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</si>
  <si>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</si>
  <si>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</si>
  <si>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</si>
  <si>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</si>
  <si>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</si>
  <si>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</si>
  <si>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</si>
  <si>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</si>
  <si>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</si>
  <si>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</si>
  <si>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</si>
  <si>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</si>
  <si>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</si>
  <si>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</si>
  <si>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</si>
  <si>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</si>
  <si>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</si>
  <si>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</si>
  <si>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</si>
  <si>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</si>
  <si>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</si>
  <si>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</si>
  <si>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</si>
  <si>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</si>
  <si>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</si>
  <si>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</si>
  <si>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</si>
  <si>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</si>
  <si>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</si>
  <si>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</si>
  <si>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</si>
  <si>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</si>
  <si>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</si>
  <si>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</si>
  <si>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</si>
  <si>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</si>
  <si>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</si>
  <si>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</si>
  <si>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</si>
  <si>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</si>
  <si>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</si>
  <si>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</si>
  <si>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</si>
  <si>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</si>
  <si>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</si>
  <si>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</si>
  <si>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</si>
  <si>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</si>
  <si>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</si>
  <si>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</si>
  <si>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</si>
  <si>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</si>
  <si>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</si>
  <si>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</si>
  <si>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</si>
  <si>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</si>
  <si>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</si>
  <si>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</si>
  <si>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</si>
  <si>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</si>
  <si>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</si>
  <si>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</si>
  <si>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</si>
  <si>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</si>
  <si>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</si>
  <si>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</si>
  <si>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</si>
  <si>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</si>
  <si>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</si>
  <si>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</si>
  <si>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</si>
  <si>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</si>
  <si>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</si>
  <si>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</si>
  <si>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</si>
  <si>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</si>
  <si>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</si>
  <si>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</si>
  <si>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</si>
  <si>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</si>
  <si>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</si>
  <si>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</si>
  <si>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</si>
  <si>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</si>
  <si>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</si>
  <si>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</si>
  <si>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</si>
  <si>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</si>
  <si>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</si>
  <si>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</si>
  <si>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</si>
  <si>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</si>
  <si>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</si>
  <si>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</si>
  <si>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</si>
  <si>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</si>
  <si>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</si>
  <si>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</si>
  <si>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</si>
  <si>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</si>
  <si>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</si>
  <si>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</si>
  <si>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</si>
  <si>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</si>
  <si>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</si>
  <si>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</si>
  <si>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</si>
  <si>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</si>
  <si>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</si>
  <si>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</si>
  <si>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</si>
  <si>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</si>
  <si>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</si>
  <si>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</si>
  <si>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</si>
  <si>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</si>
  <si>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</si>
  <si>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</si>
  <si>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</si>
  <si>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</si>
  <si>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</si>
  <si>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</si>
  <si>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</si>
  <si>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</si>
  <si>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</si>
  <si>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</si>
  <si>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</si>
  <si>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</si>
  <si>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</si>
  <si>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</si>
  <si>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</si>
  <si>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</si>
  <si>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</si>
  <si>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</si>
  <si>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</si>
  <si>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</si>
  <si>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</si>
  <si>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</si>
  <si>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</si>
  <si>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</si>
  <si>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</si>
  <si>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</si>
  <si>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</si>
  <si>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</si>
  <si>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</si>
  <si>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</si>
  <si>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</si>
  <si>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</si>
  <si>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</si>
  <si>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</si>
  <si>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</si>
  <si>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</si>
  <si>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</si>
  <si>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</si>
  <si>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</si>
  <si>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</si>
  <si>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</si>
  <si>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</si>
  <si>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</si>
  <si>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</si>
  <si>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</si>
  <si>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</si>
  <si>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</si>
  <si>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</si>
  <si>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</si>
  <si>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</si>
  <si>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</si>
  <si>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</si>
  <si>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</si>
  <si>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</si>
  <si>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</si>
  <si>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</si>
  <si>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</si>
  <si>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</si>
  <si>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</si>
  <si>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</si>
  <si>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</si>
  <si>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</si>
  <si>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</si>
  <si>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</si>
  <si>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</si>
  <si>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</si>
  <si>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</si>
  <si>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</si>
  <si>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</si>
  <si>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</si>
  <si>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</si>
  <si>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</si>
  <si>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</si>
  <si>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</si>
  <si>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</si>
  <si>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</si>
  <si>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</si>
  <si>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</si>
  <si>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</si>
  <si>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</si>
  <si>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</si>
  <si>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</si>
  <si>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</si>
  <si>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</si>
  <si>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</si>
  <si>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</si>
  <si>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</si>
  <si>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</si>
  <si>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</si>
  <si>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</si>
  <si>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</si>
  <si>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</si>
  <si>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</si>
  <si>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</si>
  <si>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</si>
  <si>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</si>
  <si>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</si>
  <si>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</si>
  <si>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</si>
  <si>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</si>
  <si>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</si>
  <si>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</si>
  <si>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</si>
  <si>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</si>
  <si>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</si>
  <si>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</si>
  <si>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</si>
  <si>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</si>
  <si>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</si>
  <si>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</si>
  <si>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</si>
  <si>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</si>
  <si>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</si>
  <si>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</si>
  <si>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</si>
  <si>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</si>
  <si>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</si>
  <si>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</si>
  <si>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</si>
  <si>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</si>
  <si>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</si>
  <si>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</si>
  <si>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</si>
  <si>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</si>
  <si>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</si>
  <si>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</si>
  <si>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</si>
  <si>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</si>
  <si>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</si>
  <si>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</si>
  <si>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</si>
  <si>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</si>
  <si>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</si>
  <si>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</si>
  <si>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</si>
  <si>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</si>
  <si>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</si>
  <si>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</si>
  <si>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</si>
  <si>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</si>
  <si>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</si>
  <si>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</si>
  <si>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</si>
  <si>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</si>
  <si>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</si>
  <si>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</si>
  <si>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</si>
  <si>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</si>
  <si>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</si>
  <si>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</si>
  <si>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</si>
  <si>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</si>
  <si>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</si>
  <si>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</si>
  <si>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</si>
  <si>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</si>
  <si>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</si>
  <si>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</si>
  <si>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</si>
  <si>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</si>
  <si>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</si>
  <si>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</si>
  <si>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</si>
  <si>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</si>
  <si>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</si>
  <si>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</si>
  <si>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</si>
  <si>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</si>
  <si>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</si>
  <si>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</si>
  <si>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</si>
  <si>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</si>
  <si>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</si>
  <si>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</si>
  <si>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</si>
  <si>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</si>
  <si>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</si>
  <si>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</si>
  <si>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</si>
  <si>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</si>
  <si>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</si>
  <si>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</si>
  <si>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</si>
  <si>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</si>
  <si>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</si>
  <si>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</si>
  <si>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</si>
  <si>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</si>
  <si>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</si>
  <si>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</si>
  <si>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</si>
  <si>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</si>
  <si>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</si>
  <si>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</si>
  <si>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</si>
  <si>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</si>
  <si>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</si>
  <si>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</si>
  <si>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</si>
  <si>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</si>
  <si>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</si>
  <si>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</si>
  <si>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</si>
  <si>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</si>
  <si>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</si>
  <si>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</si>
  <si>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</si>
  <si>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</si>
  <si>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</si>
  <si>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</si>
  <si>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</si>
  <si>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</si>
  <si>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</si>
  <si>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</si>
  <si>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</si>
  <si>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</si>
  <si>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</si>
  <si>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</si>
  <si>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</si>
  <si>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</si>
  <si>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</si>
  <si>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</si>
  <si>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</si>
  <si>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</si>
  <si>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</si>
  <si>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</si>
  <si>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</si>
  <si>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</si>
  <si>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</si>
  <si>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</si>
  <si>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</si>
  <si>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</si>
  <si>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</si>
  <si>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</si>
  <si>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</si>
  <si>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</si>
  <si>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</si>
  <si>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</si>
  <si>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</si>
  <si>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</si>
  <si>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</si>
  <si>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</si>
  <si>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</si>
  <si>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</si>
  <si>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</si>
  <si>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</si>
  <si>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</si>
  <si>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</si>
  <si>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</si>
  <si>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</si>
  <si>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</si>
  <si>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</si>
  <si>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</si>
  <si>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</si>
  <si>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</si>
  <si>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</si>
  <si>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</si>
  <si>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</si>
  <si>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</si>
  <si>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</si>
  <si>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</si>
  <si>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</si>
  <si>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</si>
  <si>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</si>
  <si>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</si>
  <si>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</si>
  <si>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</si>
  <si>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</si>
  <si>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</si>
  <si>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</si>
  <si>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</si>
  <si>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</si>
  <si>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</si>
  <si>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</si>
  <si>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</si>
  <si>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</si>
  <si>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</si>
  <si>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</si>
  <si>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</si>
  <si>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</si>
  <si>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</si>
  <si>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</si>
  <si>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</si>
  <si>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</si>
  <si>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</si>
  <si>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</si>
  <si>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</si>
  <si>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</si>
  <si>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</si>
  <si>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</si>
  <si>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</si>
  <si>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</si>
  <si>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</si>
  <si>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</si>
  <si>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</si>
  <si>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</si>
  <si>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</si>
  <si>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</si>
  <si>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</si>
  <si>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</si>
  <si>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</si>
  <si>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</si>
  <si>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</si>
  <si>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</si>
  <si>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</si>
  <si>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</si>
  <si>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</si>
  <si>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</si>
  <si>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</si>
  <si>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</si>
  <si>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</si>
  <si>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</si>
  <si>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</si>
  <si>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</si>
  <si>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</si>
  <si>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</si>
  <si>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</si>
  <si>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</si>
  <si>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</si>
  <si>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</si>
  <si>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</si>
  <si>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</si>
  <si>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</si>
  <si>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</si>
  <si>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</si>
  <si>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</si>
  <si>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</si>
  <si>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</si>
  <si>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</si>
  <si>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</si>
  <si>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</si>
  <si>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</si>
  <si>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</si>
  <si>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</si>
  <si>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</si>
  <si>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</si>
  <si>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</si>
  <si>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</si>
  <si>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</si>
  <si>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</si>
  <si>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</si>
  <si>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</si>
  <si>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</si>
  <si>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</si>
  <si>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</si>
  <si>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</si>
  <si>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</si>
  <si>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</si>
  <si>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</si>
  <si>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</si>
  <si>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</si>
  <si>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</si>
  <si>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</si>
  <si>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</si>
  <si>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</si>
  <si>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</si>
  <si>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</si>
  <si>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</si>
  <si>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</si>
  <si>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</si>
  <si>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</si>
  <si>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</si>
  <si>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</si>
  <si>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</si>
  <si>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</si>
  <si>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</si>
  <si>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</si>
  <si>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</si>
  <si>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</si>
  <si>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</si>
  <si>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</si>
  <si>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</si>
  <si>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</si>
  <si>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</si>
  <si>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</si>
  <si>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</si>
  <si>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</si>
  <si>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</si>
  <si>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</si>
  <si>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</si>
  <si>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</si>
  <si>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</si>
  <si>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</si>
  <si>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</si>
  <si>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</si>
  <si>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</si>
  <si>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</si>
  <si>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</si>
  <si>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</si>
  <si>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</si>
  <si>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</si>
  <si>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</si>
  <si>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</si>
  <si>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</si>
  <si>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</si>
  <si>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</si>
  <si>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</si>
  <si>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</si>
  <si>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</si>
  <si>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</si>
  <si>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</si>
  <si>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</si>
  <si>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</si>
  <si>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</si>
  <si>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</si>
  <si>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</si>
  <si>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</si>
  <si>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</si>
  <si>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</si>
  <si>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</si>
  <si>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</si>
  <si>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</si>
  <si>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</si>
  <si>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</si>
  <si>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</si>
  <si>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</si>
  <si>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</si>
  <si>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</si>
  <si>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</si>
  <si>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</si>
  <si>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</si>
  <si>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</si>
  <si>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</si>
  <si>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</si>
  <si>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</si>
  <si>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</si>
  <si>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</si>
  <si>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</si>
  <si>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</si>
  <si>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</si>
  <si>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</si>
  <si>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</si>
  <si>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</si>
  <si>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</si>
  <si>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</si>
  <si>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</si>
  <si>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</si>
  <si>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</si>
  <si>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</si>
  <si>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</si>
  <si>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</si>
  <si>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</si>
  <si>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</si>
  <si>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</si>
  <si>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</si>
  <si>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</si>
  <si>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</si>
  <si>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</si>
  <si>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</si>
  <si>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</si>
  <si>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</si>
  <si>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</si>
  <si>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</si>
  <si>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</si>
  <si>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</si>
  <si>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</si>
  <si>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</si>
  <si>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</si>
  <si>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</si>
  <si>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</si>
  <si>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</si>
  <si>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</si>
  <si>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</si>
  <si>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</si>
  <si>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</si>
  <si>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</si>
  <si>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</si>
  <si>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</si>
  <si>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</si>
  <si>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</si>
  <si>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</si>
  <si>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</si>
  <si>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</si>
  <si>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</si>
  <si>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</si>
  <si>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</si>
  <si>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</si>
  <si>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</si>
  <si>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</si>
  <si>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</si>
  <si>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</si>
  <si>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</si>
  <si>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</si>
  <si>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</si>
  <si>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</si>
  <si>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</si>
  <si>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</si>
  <si>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</si>
  <si>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</si>
  <si>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</si>
  <si>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</si>
  <si>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</si>
  <si>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</si>
  <si>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</si>
  <si>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</si>
  <si>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</si>
  <si>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</si>
  <si>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</si>
  <si>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</si>
  <si>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</si>
  <si>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</si>
  <si>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</si>
  <si>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</si>
  <si>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</si>
  <si>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</si>
  <si>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</si>
  <si>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</si>
  <si>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</si>
  <si>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</si>
  <si>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</si>
  <si>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</si>
  <si>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</si>
  <si>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</si>
  <si>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</si>
  <si>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</si>
  <si>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</si>
  <si>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</si>
  <si>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</si>
  <si>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</si>
  <si>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</si>
  <si>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</si>
  <si>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</si>
  <si>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</si>
  <si>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</si>
  <si>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</si>
  <si>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</si>
  <si>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</si>
  <si>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</si>
  <si>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</si>
  <si>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</si>
  <si>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</si>
  <si>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</si>
  <si>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</si>
  <si>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</si>
  <si>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</si>
  <si>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</si>
  <si>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</si>
  <si>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</si>
  <si>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</si>
  <si>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</si>
  <si>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</si>
  <si>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</si>
  <si>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</si>
  <si>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</si>
  <si>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</si>
  <si>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</si>
  <si>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</si>
  <si>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</si>
  <si>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</si>
  <si>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</si>
  <si>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</si>
  <si>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</si>
  <si>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</si>
  <si>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</si>
  <si>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</si>
  <si>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</si>
  <si>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</si>
  <si>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</si>
  <si>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</si>
  <si>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</si>
  <si>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</si>
  <si>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</si>
  <si>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</si>
  <si>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</si>
  <si>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</si>
  <si>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</si>
  <si>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</si>
  <si>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</si>
  <si>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</si>
  <si>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</si>
  <si>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</si>
  <si>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</si>
  <si>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</si>
  <si>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</si>
  <si>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</si>
  <si>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</si>
  <si>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</si>
  <si>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</si>
  <si>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</si>
  <si>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</si>
  <si>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</si>
  <si>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</si>
  <si>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</si>
  <si>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</si>
  <si>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</si>
  <si>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</si>
  <si>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</si>
  <si>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</si>
  <si>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</si>
  <si>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</si>
  <si>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</si>
  <si>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</si>
  <si>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</si>
  <si>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</si>
  <si>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</si>
  <si>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</si>
  <si>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</si>
  <si>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</si>
  <si>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</si>
  <si>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</si>
  <si>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</si>
  <si>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</si>
  <si>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</si>
  <si>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</si>
  <si>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</si>
  <si>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</si>
  <si>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</si>
  <si>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</si>
  <si>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</si>
  <si>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</si>
  <si>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</si>
  <si>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</si>
  <si>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</si>
  <si>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</si>
  <si>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</si>
  <si>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</si>
  <si>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</si>
  <si>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</si>
  <si>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</si>
  <si>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</si>
  <si>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</si>
  <si>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</si>
  <si>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</si>
  <si>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</si>
  <si>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</si>
  <si>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</si>
  <si>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</si>
  <si>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</si>
  <si>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</si>
  <si>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</si>
  <si>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</si>
  <si>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</si>
  <si>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</si>
  <si>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</si>
  <si>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</si>
  <si>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</si>
  <si>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</si>
  <si>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</si>
  <si>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</si>
  <si>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</si>
  <si>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</si>
  <si>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</si>
  <si>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</si>
  <si>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</si>
  <si>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</si>
  <si>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</si>
  <si>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</si>
  <si>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</si>
  <si>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</si>
  <si>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</si>
  <si>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</si>
  <si>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</si>
  <si>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</si>
  <si>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</si>
  <si>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</si>
  <si>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</si>
  <si>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</si>
  <si>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</si>
  <si>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</si>
  <si>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</si>
  <si>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</si>
  <si>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</si>
  <si>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</si>
  <si>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</si>
  <si>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</si>
  <si>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</si>
  <si>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</si>
  <si>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</si>
  <si>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</si>
  <si>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</si>
  <si>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</si>
  <si>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</si>
  <si>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</si>
  <si>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</si>
  <si>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</si>
  <si>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</si>
  <si>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</si>
  <si>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</si>
  <si>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</si>
  <si>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</si>
  <si>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</si>
  <si>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</si>
  <si>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</si>
  <si>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</si>
  <si>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</si>
  <si>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</si>
  <si>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</si>
  <si>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</si>
  <si>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</si>
  <si>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</si>
  <si>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</si>
  <si>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</si>
  <si>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</si>
  <si>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</si>
  <si>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</si>
  <si>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</si>
  <si>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</si>
  <si>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</si>
  <si>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</si>
  <si>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</si>
  <si>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</si>
  <si>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</si>
  <si>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</si>
  <si>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</si>
  <si>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</si>
  <si>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</si>
  <si>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</si>
  <si>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</si>
  <si>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</si>
  <si>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</si>
  <si>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</si>
  <si>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</si>
  <si>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</si>
  <si>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</si>
  <si>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</si>
  <si>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</si>
  <si>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</si>
  <si>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</si>
  <si>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</si>
  <si>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</si>
  <si>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</si>
  <si>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</si>
  <si>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</si>
  <si>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</si>
  <si>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</si>
  <si>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</si>
  <si>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</si>
  <si>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</si>
  <si>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</si>
  <si>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</si>
  <si>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</si>
  <si>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</si>
  <si>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</si>
  <si>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</si>
  <si>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</si>
  <si>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</si>
  <si>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</si>
  <si>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</si>
  <si>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</si>
  <si>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</si>
  <si>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</si>
  <si>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</si>
  <si>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</si>
  <si>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</si>
  <si>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</si>
  <si>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</si>
  <si>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</si>
  <si>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</si>
  <si>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</si>
  <si>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</si>
  <si>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</si>
  <si>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</si>
  <si>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</si>
  <si>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</si>
  <si>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</si>
  <si>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</si>
  <si>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</si>
  <si>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</si>
  <si>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</si>
  <si>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</si>
  <si>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</si>
  <si>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</si>
  <si>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</si>
  <si>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</si>
  <si>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</si>
  <si>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</si>
  <si>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</si>
  <si>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</si>
  <si>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</si>
  <si>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</si>
  <si>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</si>
  <si>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</si>
  <si>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</si>
  <si>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</si>
  <si>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</si>
  <si>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</si>
  <si>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</si>
  <si>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</si>
  <si>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</si>
  <si>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</si>
  <si>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</si>
  <si>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</si>
  <si>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</si>
  <si>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</si>
  <si>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</si>
  <si>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</si>
  <si>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</si>
  <si>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</si>
  <si>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</si>
  <si>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</si>
  <si>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</si>
  <si>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</si>
  <si>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</si>
  <si>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</si>
  <si>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</si>
  <si>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</si>
  <si>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</si>
  <si>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</si>
  <si>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</si>
  <si>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</si>
  <si>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</si>
  <si>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</si>
  <si>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</si>
  <si>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</si>
  <si>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</si>
  <si>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</si>
  <si>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</si>
  <si>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</si>
  <si>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</si>
  <si>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</si>
  <si>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</si>
  <si>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</si>
  <si>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</si>
  <si>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</si>
  <si>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</si>
  <si>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</si>
  <si>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</si>
  <si>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</si>
  <si>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</si>
  <si>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</si>
  <si>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</si>
  <si>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</si>
  <si>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</si>
  <si>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</si>
  <si>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</si>
  <si>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</si>
  <si>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</si>
  <si>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</si>
  <si>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</si>
  <si>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</si>
  <si>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</si>
  <si>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</si>
  <si>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</si>
  <si>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</si>
  <si>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</si>
  <si>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</si>
  <si>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</si>
  <si>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</si>
  <si>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</si>
  <si>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</si>
  <si>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</si>
  <si>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</si>
  <si>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</si>
  <si>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</si>
  <si>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</si>
  <si>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</si>
  <si>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</si>
  <si>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</si>
  <si>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</si>
  <si>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</si>
  <si>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</si>
  <si>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</si>
  <si>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</si>
  <si>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</si>
  <si>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</si>
  <si>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</si>
  <si>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</si>
  <si>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</si>
  <si>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</si>
  <si>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</si>
  <si>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</si>
  <si>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</si>
  <si>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</si>
  <si>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</si>
  <si>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</si>
  <si>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</si>
  <si>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</si>
  <si>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</si>
  <si>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</si>
  <si>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</si>
  <si>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</si>
  <si>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</si>
  <si>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</si>
  <si>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</si>
  <si>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</si>
  <si>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</si>
  <si>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</si>
  <si>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</si>
  <si>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</si>
  <si>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</si>
  <si>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</si>
  <si>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</si>
  <si>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</si>
  <si>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</si>
  <si>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</si>
  <si>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</si>
  <si>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</si>
  <si>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</si>
  <si>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</si>
  <si>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</si>
  <si>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</si>
  <si>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</si>
  <si>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</si>
  <si>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</si>
  <si>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</si>
  <si>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</si>
  <si>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</si>
  <si>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</si>
  <si>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</si>
  <si>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</si>
  <si>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</si>
  <si>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</si>
  <si>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</si>
  <si>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</si>
  <si>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</si>
  <si>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</si>
  <si>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</si>
  <si>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</si>
  <si>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</si>
  <si>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</si>
  <si>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</si>
  <si>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</si>
  <si>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</si>
  <si>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</si>
  <si>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</si>
  <si>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</si>
  <si>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</si>
  <si>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</si>
  <si>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</si>
  <si>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</si>
  <si>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</si>
  <si>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</si>
  <si>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</si>
  <si>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</si>
  <si>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</si>
  <si>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</si>
  <si>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</si>
  <si>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</si>
  <si>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</si>
  <si>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</si>
  <si>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</si>
  <si>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</si>
  <si>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</si>
  <si>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</si>
  <si>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</si>
  <si>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</si>
  <si>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</si>
  <si>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</si>
  <si>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</si>
  <si>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</si>
  <si>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</si>
  <si>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</si>
  <si>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</si>
  <si>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</si>
  <si>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</si>
  <si>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</si>
  <si>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</si>
  <si>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</si>
  <si>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</si>
  <si>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</si>
  <si>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</si>
  <si>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</si>
  <si>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</si>
  <si>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</si>
  <si>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</si>
  <si>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</si>
  <si>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</si>
  <si>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</si>
  <si>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</si>
  <si>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</si>
  <si>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</si>
  <si>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</si>
  <si>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</si>
  <si>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</si>
  <si>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</si>
  <si>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</si>
  <si>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</si>
  <si>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</si>
  <si>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</si>
  <si>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</si>
  <si>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</si>
  <si>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</si>
  <si>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</si>
  <si>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</si>
  <si>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</si>
  <si>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</si>
  <si>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</si>
  <si>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</si>
  <si>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</si>
  <si>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</si>
  <si>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</si>
  <si>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</si>
  <si>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</si>
  <si>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</si>
  <si>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</si>
  <si>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</si>
  <si>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</si>
  <si>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</si>
  <si>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</si>
  <si>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</si>
  <si>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</si>
  <si>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</si>
  <si>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</si>
  <si>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</si>
  <si>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</si>
  <si>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</si>
  <si>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</si>
  <si>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</si>
  <si>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</si>
  <si>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</si>
  <si>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</si>
  <si>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</si>
  <si>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</si>
  <si>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</si>
  <si>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</si>
  <si>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</si>
  <si>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</si>
  <si>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</si>
  <si>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</si>
  <si>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</si>
  <si>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</si>
  <si>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</si>
  <si>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</si>
  <si>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</si>
  <si>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</si>
  <si>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</si>
  <si>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</si>
  <si>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</si>
  <si>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</si>
  <si>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</si>
  <si>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</si>
  <si>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</si>
  <si>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</si>
  <si>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</si>
  <si>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</si>
  <si>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</si>
  <si>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</si>
  <si>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</si>
  <si>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</si>
  <si>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</si>
  <si>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</si>
  <si>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</si>
  <si>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</si>
  <si>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</si>
  <si>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</si>
  <si>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</si>
  <si>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</si>
  <si>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</si>
  <si>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</si>
  <si>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</si>
  <si>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</si>
  <si>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</si>
  <si>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</si>
  <si>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</si>
  <si>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</si>
  <si>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</si>
  <si>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</si>
  <si>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</si>
  <si>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</si>
  <si>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</si>
  <si>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</si>
  <si>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</si>
  <si>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</si>
  <si>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</si>
  <si>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</si>
  <si>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</si>
  <si>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</si>
  <si>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</si>
  <si>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</si>
  <si>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</si>
  <si>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</si>
  <si>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</si>
  <si>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</si>
  <si>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</si>
  <si>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</si>
  <si>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</si>
  <si>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</si>
  <si>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</si>
  <si>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</si>
  <si>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</si>
  <si>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</si>
  <si>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</si>
  <si>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</si>
  <si>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</si>
  <si>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</si>
  <si>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</si>
  <si>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</si>
  <si>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</si>
  <si>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</si>
  <si>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</si>
  <si>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</si>
  <si>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</si>
  <si>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</si>
  <si>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</si>
  <si>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</si>
  <si>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</si>
  <si>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</si>
  <si>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</si>
  <si>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</si>
  <si>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</si>
  <si>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</si>
  <si>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</si>
  <si>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</si>
  <si>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</si>
  <si>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</si>
  <si>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</si>
  <si>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</si>
  <si>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</si>
  <si>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</si>
  <si>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</si>
  <si>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</si>
  <si>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</si>
  <si>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</si>
  <si>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</si>
  <si>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</si>
  <si>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</si>
  <si>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</si>
  <si>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</si>
  <si>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</si>
  <si>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</si>
  <si>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</si>
  <si>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</si>
  <si>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</si>
  <si>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</si>
  <si>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</si>
  <si>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</si>
  <si>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</si>
  <si>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</si>
  <si>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</si>
  <si>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</si>
  <si>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</si>
  <si>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</si>
  <si>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</si>
  <si>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</si>
  <si>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</si>
  <si>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</si>
  <si>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</si>
  <si>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</si>
  <si>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</si>
  <si>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</si>
  <si>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</si>
  <si>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</si>
  <si>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</si>
  <si>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</si>
  <si>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</si>
  <si>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</si>
  <si>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</si>
  <si>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</si>
  <si>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</si>
  <si>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</si>
  <si>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</si>
  <si>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</si>
  <si>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</si>
  <si>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</si>
  <si>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</si>
  <si>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</si>
  <si>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</si>
  <si>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</si>
  <si>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</si>
  <si>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</si>
  <si>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</si>
  <si>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</si>
  <si>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</si>
  <si>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</si>
  <si>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</si>
  <si>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</si>
  <si>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</si>
  <si>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</si>
  <si>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</si>
  <si>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</si>
  <si>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</si>
  <si>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</si>
  <si>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</si>
  <si>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</si>
  <si>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</si>
  <si>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</si>
  <si>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</si>
  <si>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</si>
  <si>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</si>
  <si>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</si>
  <si>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</si>
  <si>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</si>
  <si>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</si>
  <si>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</si>
  <si>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</si>
  <si>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</si>
  <si>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</si>
  <si>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</si>
  <si>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</si>
  <si>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</si>
  <si>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</si>
  <si>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</si>
  <si>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</si>
  <si>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</si>
  <si>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</si>
  <si>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</si>
  <si>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</si>
  <si>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</si>
  <si>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</si>
  <si>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</si>
  <si>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</si>
  <si>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</si>
  <si>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</si>
  <si>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</si>
  <si>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</si>
  <si>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</si>
  <si>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</si>
  <si>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</si>
  <si>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</si>
  <si>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</si>
  <si>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</si>
  <si>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</si>
  <si>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</si>
  <si>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</si>
  <si>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</si>
  <si>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</si>
  <si>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</si>
  <si>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</si>
  <si>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</si>
  <si>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</si>
  <si>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</si>
  <si>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</si>
  <si>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</si>
  <si>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</si>
  <si>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</si>
  <si>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</si>
  <si>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</si>
  <si>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</si>
  <si>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</si>
  <si>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</si>
  <si>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</si>
  <si>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</si>
  <si>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</si>
  <si>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</si>
  <si>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</si>
  <si>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</si>
  <si>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</si>
  <si>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</si>
  <si>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</si>
  <si>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</si>
  <si>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</si>
  <si>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</si>
  <si>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</si>
  <si>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</si>
  <si>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</si>
  <si>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</si>
  <si>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</si>
  <si>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</si>
  <si>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</si>
  <si>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</si>
  <si>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</si>
  <si>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</si>
  <si>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</si>
  <si>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</si>
  <si>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</si>
  <si>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</si>
  <si>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</si>
  <si>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</si>
  <si>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</si>
  <si>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</si>
  <si>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</si>
  <si>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</si>
  <si>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</si>
  <si>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</si>
  <si>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</si>
  <si>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</si>
  <si>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</si>
  <si>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</si>
  <si>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</si>
  <si>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</si>
  <si>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</si>
  <si>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</si>
  <si>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</si>
  <si>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</si>
  <si>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</si>
  <si>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</si>
  <si>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</si>
  <si>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</si>
  <si>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</si>
  <si>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</si>
  <si>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</si>
  <si>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</si>
  <si>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</si>
  <si>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</si>
  <si>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</si>
  <si>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</si>
  <si>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</si>
  <si>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</si>
  <si>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</si>
  <si>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</si>
  <si>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</si>
  <si>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</si>
  <si>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</si>
  <si>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</si>
  <si>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</si>
  <si>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</si>
  <si>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</si>
  <si>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</si>
  <si>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</si>
  <si>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</si>
  <si>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</si>
  <si>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</si>
  <si>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</si>
  <si>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</si>
  <si>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</si>
  <si>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</si>
  <si>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</si>
  <si>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</si>
  <si>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</si>
  <si>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</si>
  <si>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</si>
  <si>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</si>
  <si>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</si>
  <si>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</si>
  <si>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</si>
  <si>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</si>
  <si>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</si>
  <si>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</si>
  <si>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</si>
  <si>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</si>
  <si>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</si>
  <si>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</si>
  <si>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</si>
  <si>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</si>
  <si>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</si>
  <si>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</si>
  <si>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</si>
  <si>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</si>
  <si>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</si>
  <si>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</si>
  <si>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</si>
  <si>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</si>
  <si>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</si>
  <si>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</si>
  <si>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</si>
  <si>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</si>
  <si>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</si>
  <si>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</si>
  <si>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</si>
  <si>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</si>
  <si>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</si>
  <si>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</si>
  <si>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</si>
  <si>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</si>
  <si>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</si>
  <si>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</si>
  <si>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</si>
  <si>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</si>
  <si>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</si>
  <si>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</si>
  <si>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</si>
  <si>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</si>
  <si>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</si>
  <si>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</si>
  <si>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</si>
  <si>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</si>
  <si>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</si>
  <si>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</si>
  <si>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</si>
  <si>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</si>
  <si>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</si>
  <si>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</si>
  <si>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</si>
  <si>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</si>
  <si>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</si>
  <si>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</si>
  <si>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</si>
  <si>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</si>
  <si>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</si>
  <si>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</si>
  <si>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</si>
  <si>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</si>
  <si>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</si>
  <si>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</si>
  <si>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</si>
  <si>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</si>
  <si>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</si>
  <si>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</si>
  <si>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</si>
  <si>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</si>
  <si>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</si>
  <si>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</si>
  <si>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</si>
  <si>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</si>
  <si>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</si>
  <si>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</si>
  <si>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</si>
  <si>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</si>
  <si>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</si>
  <si>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</si>
  <si>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</si>
  <si>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</si>
  <si>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</si>
  <si>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</si>
  <si>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</si>
  <si>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</si>
  <si>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</si>
  <si>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</si>
  <si>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</si>
  <si>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</si>
  <si>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</si>
  <si>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</si>
  <si>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</si>
  <si>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</si>
  <si>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</si>
  <si>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</si>
  <si>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</si>
  <si>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</si>
  <si>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</si>
  <si>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</si>
  <si>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</si>
  <si>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</si>
  <si>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</si>
  <si>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</si>
  <si>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</si>
  <si>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</si>
  <si>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</si>
  <si>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</si>
  <si>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</si>
  <si>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</si>
  <si>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</si>
  <si>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</si>
  <si>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</si>
  <si>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</si>
  <si>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</si>
  <si>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</si>
  <si>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</si>
  <si>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</si>
  <si>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</si>
  <si>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</si>
  <si>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</si>
  <si>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</si>
  <si>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</si>
  <si>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</si>
  <si>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</si>
  <si>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</si>
  <si>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</si>
  <si>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</si>
  <si>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</si>
  <si>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</si>
  <si>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</si>
  <si>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</si>
  <si>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</si>
  <si>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</si>
  <si>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</si>
  <si>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</si>
  <si>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</si>
  <si>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</si>
  <si>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</si>
  <si>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</si>
  <si>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</si>
  <si>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</si>
  <si>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</si>
  <si>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</si>
  <si>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</si>
  <si>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</si>
  <si>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</si>
  <si>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</si>
  <si>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</si>
  <si>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</si>
  <si>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</si>
  <si>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</si>
  <si>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</si>
  <si>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</si>
  <si>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</si>
  <si>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</si>
  <si>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</si>
  <si>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</si>
  <si>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</si>
  <si>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</si>
  <si>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</si>
  <si>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</si>
  <si>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</si>
  <si>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</si>
  <si>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</si>
  <si>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</si>
  <si>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</si>
  <si>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</si>
  <si>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</si>
  <si>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</si>
  <si>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</si>
  <si>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</si>
  <si>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</si>
  <si>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</si>
  <si>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</si>
  <si>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</si>
  <si>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</si>
  <si>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</si>
  <si>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</si>
  <si>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</si>
  <si>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</si>
  <si>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</si>
  <si>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</si>
  <si>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</si>
  <si>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</si>
  <si>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</si>
  <si>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</si>
  <si>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</si>
  <si>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</si>
  <si>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</si>
  <si>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</si>
  <si>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</si>
  <si>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</si>
  <si>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</si>
  <si>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</si>
  <si>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</si>
  <si>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</si>
  <si>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</si>
  <si>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</si>
  <si>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</si>
  <si>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</si>
  <si>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</si>
  <si>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</si>
  <si>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</si>
  <si>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</si>
  <si>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</si>
  <si>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</si>
  <si>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</si>
  <si>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</si>
  <si>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</si>
  <si>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</si>
  <si>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</si>
  <si>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</si>
  <si>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</si>
  <si>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</si>
  <si>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</si>
  <si>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</si>
  <si>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</si>
  <si>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</si>
  <si>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</si>
  <si>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</si>
  <si>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</si>
  <si>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</si>
  <si>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</si>
  <si>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</si>
  <si>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</si>
  <si>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</si>
  <si>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</si>
  <si>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</si>
  <si>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</si>
  <si>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</si>
  <si>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</si>
  <si>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</si>
  <si>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</si>
  <si>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</si>
  <si>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</si>
  <si>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</si>
  <si>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</si>
  <si>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</si>
  <si>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</si>
  <si>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</si>
  <si>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</si>
  <si>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</si>
  <si>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</si>
  <si>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</si>
  <si>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</si>
  <si>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</si>
  <si>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</si>
  <si>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</si>
  <si>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</si>
  <si>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</si>
  <si>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</si>
  <si>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</si>
  <si>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</si>
  <si>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</si>
  <si>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</si>
  <si>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</si>
  <si>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</si>
  <si>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</si>
  <si>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</si>
  <si>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</si>
  <si>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</si>
  <si>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</si>
  <si>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</si>
  <si>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</si>
  <si>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</si>
  <si>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</si>
  <si>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</si>
  <si>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</si>
  <si>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</si>
  <si>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</si>
  <si>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</si>
  <si>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</si>
  <si>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</si>
  <si>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</si>
  <si>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</si>
  <si>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</si>
  <si>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</si>
  <si>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</si>
  <si>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</si>
  <si>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</si>
  <si>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</si>
  <si>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</si>
  <si>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</si>
  <si>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</si>
  <si>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</si>
  <si>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</si>
  <si>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</si>
  <si>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</si>
  <si>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</si>
  <si>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</si>
  <si>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</si>
  <si>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</si>
  <si>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</si>
  <si>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</si>
  <si>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</si>
  <si>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</si>
  <si>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</si>
  <si>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</si>
  <si>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</si>
  <si>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</si>
  <si>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</si>
  <si>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</si>
  <si>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</si>
  <si>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</si>
  <si>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</si>
  <si>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</si>
  <si>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</si>
  <si>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</si>
  <si>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</si>
  <si>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</si>
  <si>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</si>
  <si>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</si>
  <si>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</si>
  <si>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</si>
  <si>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</si>
  <si>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</si>
  <si>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</si>
  <si>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</si>
  <si>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</si>
  <si>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</si>
  <si>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</si>
  <si>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</si>
  <si>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</si>
  <si>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</si>
  <si>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</si>
  <si>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</si>
  <si>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</si>
  <si>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</si>
  <si>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</si>
  <si>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</si>
  <si>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</si>
  <si>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</si>
  <si>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</si>
  <si>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</si>
  <si>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</si>
  <si>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</si>
  <si>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</si>
  <si>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</si>
  <si>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</si>
  <si>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</si>
  <si>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</si>
  <si>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</si>
  <si>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</si>
  <si>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</si>
  <si>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</si>
  <si>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</si>
  <si>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</si>
  <si>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</si>
  <si>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</si>
  <si>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</si>
  <si>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</si>
  <si>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</si>
  <si>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</si>
  <si>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</si>
  <si>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</si>
  <si>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</si>
  <si>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</si>
  <si>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</si>
  <si>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</si>
  <si>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</si>
  <si>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</si>
  <si>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</si>
  <si>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</si>
  <si>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</si>
  <si>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</si>
  <si>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</si>
  <si>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</si>
  <si>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</si>
  <si>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</si>
  <si>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</si>
  <si>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</si>
  <si>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</si>
  <si>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</si>
  <si>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</si>
  <si>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</si>
  <si>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</si>
  <si>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</si>
  <si>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</si>
  <si>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</si>
  <si>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</si>
  <si>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</si>
  <si>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</si>
  <si>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</si>
  <si>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</si>
  <si>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</si>
  <si>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</si>
  <si>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</si>
  <si>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</si>
  <si>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</si>
  <si>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</si>
  <si>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</si>
  <si>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</si>
  <si>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</si>
  <si>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</si>
  <si>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</si>
  <si>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</si>
  <si>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</si>
  <si>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</si>
  <si>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</si>
  <si>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</si>
  <si>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</si>
  <si>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</si>
  <si>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</si>
  <si>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</si>
  <si>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</si>
  <si>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</si>
  <si>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</si>
  <si>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</si>
  <si>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</si>
  <si>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</si>
  <si>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</si>
  <si>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</si>
  <si>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</si>
  <si>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</si>
  <si>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</si>
  <si>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</si>
  <si>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</si>
  <si>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</si>
  <si>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</si>
  <si>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</si>
  <si>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</si>
  <si>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</si>
  <si>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</si>
  <si>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</si>
  <si>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</si>
  <si>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</si>
  <si>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</si>
  <si>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</si>
  <si>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</si>
  <si>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</si>
  <si>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</si>
  <si>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</si>
  <si>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</si>
  <si>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</si>
  <si>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</si>
  <si>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</si>
  <si>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</si>
  <si>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</si>
  <si>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</si>
  <si>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</si>
  <si>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</si>
  <si>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</si>
  <si>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</si>
  <si>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</si>
  <si>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</si>
  <si>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</si>
  <si>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</si>
  <si>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</si>
  <si>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</si>
  <si>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</si>
  <si>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</si>
  <si>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</si>
  <si>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</si>
  <si>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</si>
  <si>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</si>
  <si>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</si>
  <si>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</si>
  <si>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</si>
  <si>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</si>
  <si>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</si>
  <si>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</si>
  <si>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</si>
  <si>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</si>
  <si>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</si>
  <si>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</si>
  <si>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</si>
  <si>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</si>
  <si>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</si>
  <si>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</si>
  <si>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</si>
  <si>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</si>
  <si>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</si>
  <si>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</si>
  <si>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</si>
  <si>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</si>
  <si>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</si>
  <si>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</si>
  <si>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</si>
  <si>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</si>
  <si>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</si>
  <si>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</si>
  <si>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</si>
  <si>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</si>
  <si>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</si>
  <si>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</si>
  <si>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</si>
  <si>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</si>
  <si>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</si>
  <si>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</si>
  <si>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</si>
  <si>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</si>
  <si>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</si>
  <si>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</si>
  <si>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</si>
  <si>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</si>
  <si>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</si>
  <si>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</si>
  <si>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</si>
  <si>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</si>
  <si>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</si>
  <si>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</si>
  <si>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</si>
  <si>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</si>
  <si>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</si>
  <si>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</si>
  <si>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</si>
  <si>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</si>
  <si>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</si>
  <si>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</si>
  <si>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</si>
  <si>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</si>
  <si>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</si>
  <si>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</si>
  <si>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</si>
  <si>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</si>
  <si>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</si>
  <si>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</si>
  <si>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</si>
  <si>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</si>
  <si>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</si>
  <si>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</si>
  <si>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</si>
  <si>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</si>
  <si>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</si>
  <si>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</si>
  <si>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</si>
  <si>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</si>
  <si>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</si>
  <si>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</si>
  <si>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</si>
  <si>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</si>
  <si>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</si>
  <si>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</si>
  <si>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</si>
  <si>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</si>
  <si>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</si>
  <si>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</si>
  <si>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</si>
  <si>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</si>
  <si>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</si>
  <si>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</si>
  <si>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</si>
  <si>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</si>
  <si>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</si>
  <si>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</si>
  <si>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</si>
  <si>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</si>
  <si>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</si>
  <si>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</si>
  <si>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</si>
  <si>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</si>
  <si>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</si>
  <si>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</si>
  <si>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</si>
  <si>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</si>
  <si>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</si>
  <si>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</si>
  <si>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</si>
  <si>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</si>
  <si>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</si>
  <si>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</si>
  <si>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</si>
  <si>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</si>
  <si>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</si>
  <si>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</si>
  <si>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</si>
  <si>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</si>
  <si>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</si>
  <si>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</si>
  <si>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</si>
  <si>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</si>
  <si>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</si>
  <si>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</si>
  <si>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</si>
  <si>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</si>
  <si>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</si>
  <si>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</si>
  <si>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</si>
  <si>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</si>
  <si>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</si>
  <si>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</si>
  <si>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</si>
  <si>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</si>
  <si>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</si>
  <si>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</si>
  <si>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</si>
  <si>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</si>
  <si>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</si>
  <si>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</si>
  <si>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</si>
  <si>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</si>
  <si>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</si>
  <si>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</si>
  <si>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</si>
  <si>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</si>
  <si>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</si>
  <si>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</si>
  <si>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</si>
  <si>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</si>
  <si>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</si>
  <si>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</si>
  <si>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</si>
  <si>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</si>
  <si>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</si>
  <si>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</si>
  <si>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</si>
  <si>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</si>
  <si>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</si>
  <si>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</si>
  <si>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</si>
  <si>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</si>
  <si>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</si>
  <si>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</si>
  <si>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</si>
  <si>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</si>
  <si>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</si>
  <si>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</si>
  <si>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</si>
  <si>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</si>
  <si>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</si>
  <si>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</si>
  <si>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</si>
  <si>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</si>
  <si>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</si>
  <si>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</si>
  <si>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</si>
  <si>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</si>
  <si>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</si>
  <si>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</si>
  <si>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</si>
  <si>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</si>
  <si>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</si>
  <si>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</si>
  <si>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</si>
  <si>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</si>
  <si>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</si>
  <si>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</si>
  <si>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</si>
  <si>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</si>
  <si>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</si>
  <si>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</si>
  <si>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</si>
  <si>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</si>
  <si>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</si>
  <si>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</si>
  <si>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</si>
  <si>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</si>
  <si>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</si>
  <si>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</si>
  <si>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</si>
  <si>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</si>
  <si>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</si>
  <si>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</si>
  <si>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</si>
  <si>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</si>
  <si>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</si>
  <si>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</si>
  <si>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</si>
  <si>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</si>
  <si>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</si>
  <si>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</si>
  <si>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</si>
  <si>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</si>
  <si>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</si>
  <si>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</si>
  <si>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</si>
  <si>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</si>
  <si>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</si>
  <si>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</si>
  <si>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</si>
  <si>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</si>
  <si>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</si>
  <si>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</si>
  <si>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</si>
  <si>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</si>
  <si>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</si>
  <si>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</si>
  <si>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</si>
  <si>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</si>
  <si>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</si>
  <si>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</si>
  <si>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</si>
  <si>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</si>
  <si>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</si>
  <si>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</si>
  <si>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</si>
  <si>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</si>
  <si>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</si>
  <si>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</si>
  <si>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</si>
  <si>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</si>
  <si>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</si>
  <si>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</si>
  <si>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</si>
  <si>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</si>
  <si>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</si>
  <si>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</si>
  <si>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</si>
  <si>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</si>
  <si>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</si>
  <si>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</si>
  <si>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</si>
  <si>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</si>
  <si>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</si>
  <si>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</si>
  <si>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</si>
  <si>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</si>
  <si>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</si>
  <si>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</si>
  <si>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</si>
  <si>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</si>
  <si>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</si>
  <si>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</si>
  <si>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</si>
  <si>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</si>
  <si>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</si>
  <si>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</si>
  <si>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</si>
  <si>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</si>
  <si>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</si>
  <si>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</si>
  <si>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</si>
  <si>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</si>
  <si>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</si>
  <si>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</si>
  <si>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</si>
  <si>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</si>
  <si>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</si>
  <si>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</si>
  <si>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</si>
  <si>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</si>
  <si>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</si>
  <si>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</si>
  <si>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</si>
  <si>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</si>
  <si>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</si>
  <si>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</si>
  <si>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</si>
  <si>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</si>
  <si>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</si>
  <si>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</si>
  <si>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</si>
  <si>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</si>
  <si>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</si>
  <si>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</si>
  <si>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</si>
  <si>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</si>
  <si>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</si>
  <si>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</si>
  <si>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</si>
  <si>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</si>
  <si>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</si>
  <si>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</si>
  <si>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</si>
  <si>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</si>
  <si>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</si>
  <si>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</si>
  <si>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</si>
  <si>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</si>
  <si>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</si>
  <si>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</si>
  <si>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</si>
  <si>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</si>
  <si>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</si>
  <si>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</si>
  <si>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</si>
  <si>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</si>
  <si>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</si>
  <si>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</si>
  <si>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</si>
  <si>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</si>
  <si>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</si>
  <si>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</si>
  <si>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</si>
  <si>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</si>
  <si>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</si>
  <si>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</si>
  <si>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</si>
  <si>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</si>
  <si>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</si>
  <si>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</si>
  <si>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</si>
  <si>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</si>
  <si>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</si>
  <si>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</si>
  <si>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</si>
  <si>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</si>
  <si>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</si>
  <si>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</si>
  <si>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</si>
  <si>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</si>
  <si>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</si>
  <si>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</si>
  <si>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</si>
  <si>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</si>
  <si>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</si>
  <si>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</si>
  <si>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</si>
  <si>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</si>
  <si>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</si>
  <si>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</si>
  <si>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</si>
  <si>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</si>
  <si>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</si>
  <si>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</si>
  <si>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</si>
  <si>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</si>
  <si>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</si>
  <si>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</si>
  <si>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</si>
  <si>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</si>
  <si>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</si>
  <si>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</si>
  <si>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</si>
  <si>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</si>
  <si>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</si>
  <si>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</si>
  <si>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</si>
  <si>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</si>
  <si>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</si>
  <si>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</si>
  <si>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</si>
  <si>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</si>
  <si>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</si>
  <si>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</si>
  <si>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</si>
  <si>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</si>
  <si>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</si>
  <si>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</si>
  <si>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</si>
  <si>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</si>
  <si>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</si>
  <si>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</si>
  <si>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</si>
  <si>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</si>
  <si>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</si>
  <si>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</si>
  <si>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</si>
  <si>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</si>
  <si>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</si>
  <si>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</si>
  <si>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</si>
  <si>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</si>
  <si>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</si>
  <si>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</si>
  <si>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</si>
  <si>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</si>
  <si>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</si>
  <si>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</si>
  <si>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</si>
  <si>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</si>
  <si>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</si>
  <si>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</si>
  <si>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</si>
  <si>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</si>
  <si>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</si>
  <si>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</si>
  <si>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</si>
  <si>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</si>
  <si>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</si>
  <si>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</si>
  <si>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</si>
  <si>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</si>
  <si>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</si>
  <si>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</si>
  <si>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</si>
  <si>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</si>
  <si>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</si>
  <si>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</si>
  <si>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</si>
  <si>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</si>
  <si>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</si>
  <si>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</si>
  <si>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</si>
  <si>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</si>
  <si>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</si>
  <si>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</si>
  <si>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</si>
  <si>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</si>
  <si>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</si>
  <si>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</si>
  <si>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</si>
  <si>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</si>
  <si>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</si>
  <si>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</si>
  <si>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</si>
  <si>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</si>
  <si>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</si>
  <si>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</si>
  <si>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</si>
  <si>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</si>
  <si>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</si>
  <si>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</si>
  <si>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</si>
  <si>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</si>
  <si>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</si>
  <si>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</si>
  <si>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</si>
  <si>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</si>
  <si>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</si>
  <si>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</si>
  <si>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</si>
  <si>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</si>
  <si>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</si>
  <si>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</si>
  <si>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</si>
  <si>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</si>
  <si>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</si>
  <si>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</si>
  <si>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</si>
  <si>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</si>
  <si>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</si>
  <si>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</si>
  <si>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</si>
  <si>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</si>
  <si>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</si>
  <si>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</si>
  <si>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</si>
  <si>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</si>
  <si>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</si>
  <si>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</si>
  <si>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</si>
  <si>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</si>
  <si>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</si>
  <si>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</si>
  <si>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</si>
  <si>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</si>
  <si>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</si>
  <si>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</si>
  <si>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</si>
  <si>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</si>
  <si>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</si>
  <si>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</si>
  <si>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</si>
  <si>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</si>
  <si>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</si>
  <si>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</si>
  <si>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</si>
  <si>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</si>
  <si>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</si>
  <si>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</si>
  <si>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</si>
  <si>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</si>
  <si>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</si>
  <si>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</si>
  <si>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</si>
  <si>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</si>
  <si>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</si>
  <si>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</si>
  <si>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</si>
  <si>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</si>
  <si>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</si>
  <si>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</si>
  <si>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</si>
  <si>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</si>
  <si>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</si>
  <si>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</si>
  <si>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</si>
  <si>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</si>
  <si>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</si>
  <si>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</si>
  <si>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</si>
  <si>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</si>
  <si>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</si>
  <si>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</si>
  <si>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</si>
  <si>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</si>
  <si>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</si>
  <si>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</si>
  <si>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</si>
  <si>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</si>
  <si>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</si>
  <si>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</si>
  <si>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</si>
  <si>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</si>
  <si>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</si>
  <si>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</si>
  <si>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</si>
  <si>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</si>
  <si>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</si>
  <si>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</si>
  <si>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</si>
  <si>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</si>
  <si>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</si>
  <si>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</si>
  <si>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</si>
  <si>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</si>
  <si>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</si>
  <si>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</si>
  <si>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</si>
  <si>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</si>
  <si>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</si>
  <si>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</si>
  <si>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</si>
  <si>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</si>
  <si>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</si>
  <si>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</si>
  <si>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</si>
  <si>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</si>
  <si>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</si>
  <si>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</si>
  <si>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</si>
  <si>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</si>
  <si>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</si>
  <si>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</si>
  <si>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</si>
  <si>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</si>
  <si>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</si>
  <si>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</si>
  <si>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</si>
  <si>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</si>
  <si>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</si>
  <si>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</si>
  <si>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</si>
  <si>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</si>
  <si>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</si>
  <si>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</si>
  <si>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</si>
  <si>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</si>
  <si>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</si>
  <si>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</si>
  <si>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</si>
  <si>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</si>
  <si>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</si>
  <si>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</si>
  <si>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</si>
  <si>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</si>
  <si>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</si>
  <si>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</si>
  <si>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</si>
  <si>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</si>
  <si>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</si>
  <si>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</si>
  <si>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</si>
  <si>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</si>
  <si>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</si>
  <si>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</si>
  <si>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</si>
  <si>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</si>
  <si>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</si>
  <si>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</si>
  <si>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</si>
  <si>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</si>
  <si>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</si>
  <si>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</si>
  <si>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</si>
  <si>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</si>
  <si>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</si>
  <si>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</si>
  <si>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</si>
  <si>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</si>
  <si>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</si>
  <si>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</si>
  <si>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</si>
  <si>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</si>
  <si>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</si>
  <si>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</si>
  <si>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</si>
  <si>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</si>
  <si>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</si>
  <si>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</si>
  <si>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</si>
  <si>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</si>
  <si>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</si>
  <si>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</si>
  <si>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</si>
  <si>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</si>
  <si>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</si>
  <si>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</si>
  <si>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</si>
  <si>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</si>
  <si>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</si>
  <si>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</si>
  <si>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</si>
  <si>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</si>
  <si>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</si>
  <si>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</si>
  <si>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</si>
  <si>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</si>
  <si>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</si>
  <si>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</si>
  <si>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</si>
  <si>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</si>
  <si>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</si>
  <si>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</si>
  <si>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</si>
  <si>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</si>
  <si>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</si>
  <si>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</si>
  <si>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</si>
  <si>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</si>
  <si>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</si>
  <si>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</si>
  <si>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</si>
  <si>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</si>
  <si>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</si>
  <si>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</si>
  <si>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</si>
  <si>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</si>
  <si>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</si>
  <si>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</si>
  <si>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</si>
  <si>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</si>
  <si>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</si>
  <si>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</si>
  <si>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</si>
  <si>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</si>
  <si>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</si>
  <si>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</si>
  <si>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</si>
  <si>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</si>
  <si>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</si>
  <si>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</si>
  <si>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</si>
  <si>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</si>
  <si>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</si>
  <si>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</si>
  <si>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</si>
  <si>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</si>
  <si>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</si>
  <si>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</si>
  <si>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</si>
  <si>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</si>
  <si>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</si>
  <si>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</si>
  <si>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</si>
  <si>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</si>
  <si>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</si>
  <si>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</si>
  <si>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</si>
  <si>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</si>
  <si>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</si>
  <si>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</si>
  <si>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</si>
  <si>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</si>
  <si>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</si>
  <si>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</si>
  <si>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</si>
  <si>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</si>
  <si>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</si>
  <si>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</si>
  <si>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</si>
  <si>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</si>
  <si>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</si>
  <si>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</si>
  <si>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</si>
  <si>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</si>
  <si>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</si>
  <si>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</si>
  <si>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</si>
  <si>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</si>
  <si>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</si>
  <si>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</si>
  <si>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</si>
  <si>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</si>
  <si>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</si>
  <si>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</si>
  <si>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</si>
  <si>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</si>
  <si>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</si>
  <si>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</si>
  <si>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</si>
  <si>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</si>
  <si>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</si>
  <si>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</si>
  <si>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</si>
  <si>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</si>
  <si>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</si>
  <si>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</si>
  <si>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</si>
  <si>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</si>
  <si>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</si>
  <si>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</si>
  <si>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</si>
  <si>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</si>
  <si>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</si>
  <si>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</si>
  <si>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</si>
  <si>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</si>
  <si>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</si>
  <si>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</si>
  <si>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</si>
  <si>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</si>
  <si>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</si>
  <si>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</si>
  <si>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</si>
  <si>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</si>
  <si>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</si>
  <si>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</si>
  <si>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</si>
  <si>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</si>
  <si>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</si>
  <si>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</si>
  <si>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</si>
  <si>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</si>
  <si>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</si>
  <si>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</si>
  <si>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</si>
  <si>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</si>
  <si>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</si>
  <si>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</si>
  <si>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</si>
  <si>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</si>
  <si>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</si>
  <si>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</si>
  <si>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</si>
  <si>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</si>
  <si>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</si>
  <si>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</si>
  <si>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</si>
  <si>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</si>
  <si>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</si>
  <si>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</si>
  <si>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</si>
  <si>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</si>
  <si>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</si>
  <si>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</si>
  <si>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</si>
  <si>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</si>
  <si>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</si>
  <si>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</si>
  <si>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</si>
  <si>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</si>
  <si>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</si>
  <si>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</si>
  <si>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</si>
  <si>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</si>
  <si>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</si>
  <si>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</si>
  <si>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</si>
  <si>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</si>
  <si>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</si>
  <si>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</si>
  <si>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</si>
  <si>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</si>
  <si>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</si>
  <si>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</si>
  <si>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</si>
  <si>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</si>
  <si>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</si>
  <si>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</si>
  <si>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</si>
  <si>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</si>
  <si>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</si>
  <si>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</si>
  <si>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</si>
  <si>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</si>
  <si>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</si>
  <si>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</si>
  <si>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</si>
  <si>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</si>
  <si>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</si>
  <si>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</si>
  <si>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</si>
  <si>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</si>
  <si>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</si>
  <si>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</si>
  <si>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</si>
  <si>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</si>
  <si>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</si>
  <si>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</si>
  <si>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</si>
  <si>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</si>
  <si>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</si>
  <si>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</si>
  <si>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</si>
  <si>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</si>
  <si>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</si>
  <si>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</si>
  <si>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</si>
  <si>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</si>
  <si>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</si>
  <si>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</si>
  <si>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</si>
  <si>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</si>
  <si>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</si>
  <si>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</si>
  <si>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</si>
  <si>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</si>
  <si>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</si>
  <si>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</si>
  <si>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</si>
  <si>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</si>
  <si>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</si>
  <si>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</si>
  <si>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</si>
  <si>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</si>
  <si>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</si>
  <si>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</si>
  <si>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</si>
  <si>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</si>
  <si>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</si>
  <si>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</si>
  <si>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</si>
  <si>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</si>
  <si>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</si>
  <si>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</si>
  <si>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</si>
  <si>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</si>
  <si>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</si>
  <si>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</si>
  <si>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</si>
  <si>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</si>
  <si>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</si>
  <si>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</si>
  <si>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</si>
  <si>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</si>
  <si>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</si>
  <si>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</si>
  <si>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</si>
  <si>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</si>
  <si>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</si>
  <si>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</si>
  <si>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</si>
  <si>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</si>
  <si>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</si>
  <si>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</si>
  <si>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</si>
  <si>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</si>
  <si>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</si>
  <si>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</si>
  <si>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</si>
  <si>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</si>
  <si>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</si>
  <si>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</si>
  <si>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</si>
  <si>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</si>
  <si>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</si>
  <si>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</si>
  <si>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</si>
  <si>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</si>
  <si>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</si>
  <si>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</si>
  <si>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</si>
  <si>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</si>
  <si>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</si>
  <si>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</si>
  <si>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</si>
  <si>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</si>
  <si>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</si>
  <si>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</si>
  <si>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</si>
  <si>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</si>
  <si>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</si>
  <si>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</si>
  <si>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</si>
  <si>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</si>
  <si>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</si>
  <si>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</si>
  <si>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</si>
  <si>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</si>
  <si>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</si>
  <si>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</si>
  <si>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</si>
  <si>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</si>
  <si>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</si>
  <si>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</si>
  <si>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</si>
  <si>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</si>
  <si>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</si>
  <si>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</si>
  <si>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</si>
  <si>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</si>
  <si>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</si>
  <si>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</si>
  <si>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</si>
  <si>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</si>
  <si>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</si>
  <si>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</si>
  <si>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</si>
  <si>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</si>
  <si>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</si>
  <si>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</si>
  <si>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</si>
  <si>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</si>
  <si>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</si>
  <si>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</si>
  <si>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</si>
  <si>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</si>
  <si>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</si>
  <si>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</si>
  <si>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</si>
  <si>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</si>
  <si>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</si>
  <si>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</si>
  <si>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</si>
  <si>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</si>
  <si>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</si>
  <si>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</si>
  <si>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</si>
  <si>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</si>
  <si>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</si>
  <si>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</si>
  <si>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</si>
  <si>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</si>
  <si>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</si>
  <si>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</si>
  <si>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</si>
  <si>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</si>
  <si>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</si>
  <si>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</si>
  <si>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</si>
  <si>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</si>
  <si>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</si>
  <si>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</si>
  <si>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</si>
  <si>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</si>
  <si>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</si>
  <si>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</si>
  <si>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</si>
  <si>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</si>
  <si>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</si>
  <si>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</si>
  <si>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</si>
  <si>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</si>
  <si>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</si>
  <si>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</si>
  <si>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</si>
  <si>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</si>
  <si>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</si>
  <si>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</si>
  <si>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</si>
  <si>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</si>
  <si>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</si>
  <si>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</si>
  <si>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</si>
  <si>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</si>
  <si>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</si>
  <si>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</si>
  <si>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</si>
  <si>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</si>
  <si>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</si>
  <si>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</si>
  <si>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</si>
  <si>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</si>
  <si>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</si>
  <si>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</si>
  <si>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</si>
  <si>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</si>
  <si>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</si>
  <si>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</si>
  <si>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</si>
  <si>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</si>
  <si>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</si>
  <si>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</si>
  <si>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</si>
  <si>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</si>
  <si>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</si>
  <si>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</si>
  <si>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</si>
  <si>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</si>
  <si>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</si>
  <si>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</si>
  <si>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</si>
  <si>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</si>
  <si>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</si>
  <si>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</si>
  <si>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</si>
  <si>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</si>
  <si>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</si>
  <si>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</si>
  <si>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</si>
  <si>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</si>
  <si>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</si>
  <si>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</si>
  <si>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</si>
  <si>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</si>
  <si>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</si>
  <si>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</si>
  <si>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</si>
  <si>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</si>
  <si>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</si>
  <si>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</si>
  <si>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</si>
  <si>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</si>
  <si>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</si>
  <si>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</si>
  <si>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</si>
  <si>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</si>
  <si>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</si>
  <si>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</si>
  <si>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</si>
  <si>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</si>
  <si>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</si>
  <si>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</si>
  <si>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</si>
  <si>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</si>
  <si>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</si>
  <si>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</si>
  <si>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</si>
  <si>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</si>
  <si>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</si>
  <si>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</si>
  <si>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</si>
  <si>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</si>
  <si>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</si>
  <si>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</si>
  <si>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</si>
  <si>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</si>
  <si>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</si>
  <si>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</si>
  <si>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</si>
  <si>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</si>
  <si>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</si>
  <si>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</si>
  <si>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</si>
  <si>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</si>
  <si>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</si>
  <si>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</si>
  <si>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</si>
  <si>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</si>
  <si>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</si>
  <si>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</si>
  <si>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</si>
  <si>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</si>
  <si>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</si>
  <si>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</si>
  <si>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</si>
  <si>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</si>
  <si>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</si>
  <si>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</si>
  <si>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</si>
  <si>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</si>
  <si>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</si>
  <si>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</si>
  <si>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</si>
  <si>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</si>
  <si>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</si>
  <si>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</si>
  <si>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</si>
  <si>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</si>
  <si>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</si>
  <si>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</si>
  <si>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</si>
  <si>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</si>
  <si>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</si>
  <si>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</si>
  <si>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</si>
  <si>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</si>
  <si>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</si>
  <si>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</si>
  <si>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</si>
  <si>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</si>
  <si>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</si>
  <si>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</si>
  <si>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</si>
  <si>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</si>
  <si>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</si>
  <si>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</si>
  <si>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</si>
  <si>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</si>
  <si>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</si>
  <si>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</si>
  <si>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</si>
  <si>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</si>
  <si>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</si>
  <si>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</si>
  <si>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</si>
  <si>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</si>
  <si>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</si>
  <si>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</si>
  <si>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</si>
  <si>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</si>
  <si>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</si>
  <si>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</si>
  <si>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</si>
  <si>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</si>
  <si>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</si>
  <si>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</si>
  <si>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</si>
  <si>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</si>
  <si>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</si>
  <si>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</si>
  <si>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</si>
  <si>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</si>
  <si>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</si>
  <si>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</si>
  <si>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</si>
  <si>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</si>
  <si>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</si>
  <si>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</si>
  <si>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</si>
  <si>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</si>
  <si>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</si>
  <si>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</si>
  <si>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</si>
  <si>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</si>
  <si>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</si>
  <si>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</si>
  <si>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</si>
  <si>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</si>
  <si>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</si>
  <si>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</si>
  <si>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</si>
  <si>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</si>
  <si>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</si>
  <si>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</si>
  <si>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</si>
  <si>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</si>
  <si>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</si>
  <si>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</si>
  <si>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</si>
  <si>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</si>
  <si>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</si>
  <si>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</si>
  <si>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</si>
  <si>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</si>
  <si>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</si>
  <si>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</si>
  <si>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</si>
  <si>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</si>
  <si>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</si>
  <si>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</si>
  <si>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</si>
  <si>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</si>
  <si>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</si>
  <si>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</si>
  <si>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</si>
  <si>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</si>
  <si>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</si>
  <si>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</si>
  <si>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</si>
  <si>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</si>
  <si>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</si>
  <si>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</si>
  <si>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</si>
  <si>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</si>
  <si>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</si>
  <si>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</si>
  <si>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</si>
  <si>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</si>
  <si>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</si>
  <si>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</si>
  <si>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</si>
  <si>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</si>
  <si>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</si>
  <si>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</si>
  <si>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</si>
  <si>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</si>
  <si>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</si>
  <si>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</si>
  <si>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</si>
  <si>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</si>
  <si>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</si>
  <si>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</si>
  <si>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</si>
  <si>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</si>
  <si>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</si>
  <si>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</si>
  <si>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</si>
  <si>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</si>
  <si>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</si>
  <si>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</si>
  <si>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</si>
  <si>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</si>
  <si>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</si>
  <si>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</si>
  <si>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</si>
  <si>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</si>
  <si>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</si>
  <si>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</si>
  <si>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</si>
  <si>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</si>
  <si>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</si>
  <si>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</si>
  <si>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</si>
  <si>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</si>
  <si>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</si>
  <si>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</si>
  <si>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</si>
  <si>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</si>
  <si>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</si>
  <si>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</si>
  <si>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</si>
  <si>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</si>
  <si>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</si>
  <si>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</si>
  <si>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</si>
  <si>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</si>
  <si>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</si>
  <si>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</si>
  <si>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</si>
  <si>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</si>
  <si>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</si>
  <si>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</si>
  <si>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</si>
  <si>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</si>
  <si>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</si>
  <si>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</si>
  <si>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</si>
  <si>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</si>
  <si>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</si>
  <si>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</si>
  <si>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</si>
  <si>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</si>
  <si>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</si>
  <si>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</si>
  <si>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</si>
  <si>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</si>
  <si>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</si>
  <si>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</si>
  <si>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</si>
  <si>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</si>
  <si>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</si>
  <si>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</si>
  <si>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</si>
  <si>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</si>
  <si>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</si>
  <si>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</si>
  <si>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</si>
  <si>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</si>
  <si>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</si>
  <si>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</si>
  <si>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</si>
  <si>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</si>
  <si>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</si>
  <si>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</si>
  <si>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</si>
  <si>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</si>
  <si>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</si>
  <si>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</si>
  <si>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</si>
  <si>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</si>
  <si>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</si>
  <si>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</si>
  <si>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</si>
  <si>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</si>
  <si>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</si>
  <si>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</si>
  <si>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</si>
  <si>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</si>
  <si>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</si>
  <si>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</si>
  <si>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</si>
  <si>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</si>
  <si>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</si>
  <si>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</si>
  <si>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</si>
  <si>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</si>
  <si>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</si>
  <si>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</si>
  <si>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</si>
  <si>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</si>
  <si>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</si>
  <si>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</si>
  <si>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</si>
  <si>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</si>
  <si>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</si>
  <si>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</si>
  <si>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</si>
  <si>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</si>
  <si>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</si>
  <si>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</si>
  <si>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</si>
  <si>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</si>
  <si>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</si>
  <si>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</si>
  <si>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</si>
  <si>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</si>
  <si>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</si>
  <si>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</si>
  <si>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</si>
  <si>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</si>
  <si>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</si>
  <si>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</si>
  <si>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</si>
  <si>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</si>
  <si>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</si>
  <si>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</si>
  <si>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</si>
  <si>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</si>
  <si>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</si>
  <si>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</si>
  <si>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</si>
  <si>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</si>
  <si>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</si>
  <si>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</si>
  <si>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</si>
  <si>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</si>
  <si>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</si>
  <si>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</si>
  <si>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</si>
  <si>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</si>
  <si>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</si>
  <si>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</si>
  <si>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</si>
  <si>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</si>
  <si>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</si>
  <si>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</si>
  <si>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</si>
  <si>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</si>
  <si>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</si>
  <si>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</si>
  <si>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</si>
  <si>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</si>
  <si>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</si>
  <si>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</si>
  <si>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</si>
  <si>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</si>
  <si>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</si>
  <si>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</si>
  <si>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</si>
  <si>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</si>
  <si>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</si>
  <si>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</si>
  <si>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</si>
  <si>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</si>
  <si>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</si>
  <si>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</si>
  <si>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</si>
  <si>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</si>
  <si>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</si>
  <si>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</si>
  <si>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</si>
  <si>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</si>
  <si>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</si>
  <si>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</si>
  <si>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</si>
  <si>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</si>
  <si>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</si>
  <si>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</si>
  <si>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</si>
  <si>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</si>
  <si>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</si>
  <si>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</si>
  <si>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</si>
  <si>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</si>
  <si>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</si>
  <si>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</si>
  <si>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</si>
  <si>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</si>
  <si>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</si>
  <si>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</si>
  <si>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</si>
  <si>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</si>
  <si>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</si>
  <si>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</si>
  <si>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</si>
  <si>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</si>
  <si>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</si>
  <si>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</si>
  <si>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</si>
  <si>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</si>
  <si>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</si>
  <si>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</si>
  <si>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</si>
  <si>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</si>
  <si>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</si>
  <si>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</si>
  <si>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</si>
  <si>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</si>
  <si>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</si>
  <si>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</si>
  <si>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</si>
  <si>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</si>
  <si>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</si>
  <si>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</si>
  <si>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</si>
  <si>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</si>
  <si>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</si>
  <si>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</si>
  <si>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</si>
  <si>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</si>
  <si>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</si>
  <si>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</si>
  <si>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</si>
  <si>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</si>
  <si>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</si>
  <si>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</si>
  <si>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</si>
  <si>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</si>
  <si>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</si>
  <si>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</si>
  <si>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</si>
  <si>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</si>
  <si>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</si>
  <si>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</si>
  <si>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</si>
  <si>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</si>
  <si>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</si>
  <si>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</si>
  <si>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</si>
  <si>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</si>
  <si>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</si>
  <si>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</si>
  <si>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</si>
  <si>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</si>
  <si>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</si>
  <si>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</si>
  <si>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</si>
  <si>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</si>
  <si>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</si>
  <si>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</si>
  <si>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</si>
  <si>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</si>
  <si>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</si>
  <si>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</si>
  <si>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</si>
  <si>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</si>
  <si>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</si>
  <si>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</si>
  <si>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</si>
  <si>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</si>
  <si>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</si>
  <si>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</si>
  <si>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</si>
  <si>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</si>
  <si>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</si>
  <si>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</si>
  <si>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</si>
  <si>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</si>
  <si>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</si>
  <si>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</si>
  <si>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</si>
  <si>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</si>
  <si>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</si>
  <si>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</si>
  <si>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</si>
  <si>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</si>
  <si>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</si>
  <si>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</si>
  <si>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</si>
  <si>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</si>
  <si>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</si>
  <si>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</si>
  <si>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</si>
  <si>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</si>
  <si>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</si>
  <si>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</si>
  <si>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</si>
  <si>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</si>
  <si>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</si>
  <si>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</si>
  <si>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</si>
  <si>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</si>
  <si>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</si>
  <si>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</si>
  <si>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</si>
  <si>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</si>
  <si>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</si>
  <si>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</si>
  <si>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</si>
  <si>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</si>
  <si>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</si>
  <si>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</si>
  <si>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</si>
  <si>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</si>
  <si>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</si>
  <si>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</si>
  <si>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</si>
  <si>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</si>
  <si>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</si>
  <si>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</si>
  <si>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</si>
  <si>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</si>
  <si>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</si>
  <si>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</si>
  <si>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</si>
  <si>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</si>
  <si>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</si>
  <si>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</si>
  <si>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</si>
  <si>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</si>
  <si>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</si>
  <si>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</si>
  <si>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</si>
  <si>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</si>
  <si>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</si>
  <si>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</si>
  <si>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</si>
  <si>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</si>
  <si>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</si>
  <si>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</si>
  <si>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</si>
  <si>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</si>
  <si>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</si>
  <si>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</si>
  <si>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</si>
  <si>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</si>
  <si>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</si>
  <si>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</si>
  <si>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</si>
  <si>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</si>
  <si>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</si>
  <si>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</si>
  <si>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</si>
  <si>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</si>
  <si>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</si>
  <si>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</si>
  <si>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</si>
  <si>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</si>
  <si>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</si>
  <si>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</si>
  <si>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</si>
  <si>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</si>
  <si>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</si>
  <si>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</si>
  <si>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</si>
  <si>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</si>
  <si>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</si>
  <si>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</si>
  <si>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</si>
  <si>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</si>
  <si>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</si>
  <si>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</si>
  <si>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</si>
  <si>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</si>
  <si>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</si>
  <si>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</si>
  <si>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</si>
  <si>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</si>
  <si>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</si>
  <si>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</si>
  <si>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</si>
  <si>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</si>
  <si>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</si>
  <si>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</si>
  <si>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</si>
  <si>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</si>
  <si>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</si>
  <si>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</si>
  <si>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</si>
  <si>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</si>
  <si>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</si>
  <si>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</si>
  <si>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</si>
  <si>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</si>
  <si>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</si>
  <si>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</si>
  <si>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</si>
  <si>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</si>
  <si>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</si>
  <si>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</si>
  <si>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</si>
  <si>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</si>
  <si>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</si>
  <si>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</si>
  <si>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</si>
  <si>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</si>
  <si>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</si>
  <si>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</si>
  <si>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</si>
  <si>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</si>
  <si>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</si>
  <si>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</si>
  <si>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</si>
  <si>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</si>
  <si>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</si>
  <si>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</si>
  <si>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</si>
  <si>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</si>
  <si>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</si>
  <si>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</si>
  <si>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</si>
  <si>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</si>
  <si>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</si>
  <si>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</si>
  <si>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</si>
  <si>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</si>
  <si>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</si>
  <si>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</si>
  <si>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</si>
  <si>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</si>
  <si>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</si>
  <si>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</si>
  <si>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</si>
  <si>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</si>
  <si>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</si>
  <si>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</si>
  <si>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</si>
  <si>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</si>
  <si>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</si>
  <si>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</si>
  <si>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</si>
  <si>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</si>
  <si>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</si>
  <si>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</si>
  <si>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</si>
  <si>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</si>
  <si>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</si>
  <si>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</si>
  <si>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</si>
  <si>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</si>
  <si>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</si>
  <si>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</si>
  <si>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</si>
  <si>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</si>
  <si>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</si>
  <si>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</si>
  <si>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</si>
  <si>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</si>
  <si>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</si>
  <si>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</si>
  <si>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</si>
  <si>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</si>
  <si>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</si>
  <si>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</si>
  <si>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</si>
  <si>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</si>
  <si>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</si>
  <si>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</si>
  <si>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</si>
  <si>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</si>
  <si>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</si>
  <si>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</si>
  <si>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</si>
  <si>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</si>
  <si>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</si>
  <si>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</si>
  <si>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</si>
  <si>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</si>
  <si>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</si>
  <si>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</si>
  <si>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</si>
  <si>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</si>
  <si>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</si>
  <si>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</si>
  <si>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</si>
  <si>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</si>
  <si>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</si>
  <si>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</si>
  <si>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</si>
  <si>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</si>
  <si>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</si>
  <si>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</si>
  <si>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</si>
  <si>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</si>
  <si>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</si>
  <si>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</si>
  <si>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</si>
  <si>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</si>
  <si>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</si>
  <si>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</si>
  <si>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</si>
  <si>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</si>
  <si>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</si>
  <si>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</si>
  <si>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</si>
  <si>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</si>
  <si>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</si>
  <si>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</si>
  <si>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</si>
  <si>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</si>
  <si>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</si>
  <si>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</si>
  <si>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</si>
  <si>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</si>
  <si>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</si>
  <si>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</si>
  <si>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</si>
  <si>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</si>
  <si>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</si>
  <si>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</si>
  <si>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</si>
  <si>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</si>
  <si>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</si>
  <si>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</si>
  <si>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</si>
  <si>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</si>
  <si>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</si>
  <si>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</si>
  <si>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</si>
  <si>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</si>
  <si>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</si>
  <si>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</si>
  <si>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</si>
  <si>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</si>
  <si>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</si>
  <si>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</si>
  <si>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</si>
  <si>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</si>
  <si>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</si>
  <si>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</si>
  <si>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</si>
  <si>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</si>
  <si>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</si>
  <si>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</si>
  <si>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</si>
  <si>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</si>
  <si>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</si>
  <si>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</si>
  <si>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</si>
  <si>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</si>
  <si>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</si>
  <si>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</si>
  <si>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</si>
  <si>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</si>
  <si>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</si>
  <si>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</si>
  <si>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</si>
  <si>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</si>
  <si>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</si>
  <si>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</si>
  <si>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</si>
  <si>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</si>
  <si>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</si>
  <si>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</si>
  <si>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</si>
  <si>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</si>
  <si>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</si>
  <si>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</si>
  <si>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</si>
  <si>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</si>
  <si>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</si>
  <si>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</si>
  <si>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</si>
  <si>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</si>
  <si>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</si>
  <si>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</si>
  <si>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</si>
  <si>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</si>
  <si>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</si>
  <si>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</si>
  <si>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</si>
  <si>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</si>
  <si>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</si>
  <si>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</si>
  <si>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</si>
  <si>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</si>
  <si>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</si>
  <si>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</si>
  <si>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</si>
  <si>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</si>
  <si>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</si>
  <si>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</si>
  <si>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</si>
  <si>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</si>
  <si>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</si>
  <si>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</si>
  <si>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</si>
  <si>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</si>
  <si>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</si>
  <si>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</si>
  <si>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</si>
  <si>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</si>
  <si>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</si>
  <si>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</si>
  <si>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</si>
  <si>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</si>
  <si>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</si>
  <si>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</si>
  <si>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</si>
  <si>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</si>
  <si>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</si>
  <si>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</si>
  <si>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</si>
  <si>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</si>
  <si>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</si>
  <si>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</si>
  <si>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</si>
  <si>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</si>
  <si>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</si>
  <si>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</si>
  <si>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</si>
  <si>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</si>
  <si>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</si>
  <si>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</si>
  <si>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</si>
  <si>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</si>
  <si>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</si>
  <si>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</si>
  <si>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</si>
  <si>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</si>
  <si>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</si>
  <si>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</si>
  <si>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</si>
  <si>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</si>
  <si>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</si>
  <si>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</si>
  <si>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</si>
  <si>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</si>
  <si>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</si>
  <si>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</si>
  <si>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</si>
  <si>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</si>
  <si>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</si>
  <si>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</si>
  <si>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</si>
  <si>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</si>
  <si>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</si>
  <si>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</si>
  <si>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</si>
  <si>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</si>
  <si>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</si>
  <si>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</si>
  <si>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</si>
  <si>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</si>
  <si>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</si>
  <si>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</si>
  <si>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</si>
  <si>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</si>
  <si>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</si>
  <si>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</si>
  <si>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</si>
  <si>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</si>
  <si>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</si>
  <si>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</si>
  <si>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</si>
  <si>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</si>
  <si>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</si>
  <si>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</si>
  <si>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</si>
  <si>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</si>
  <si>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</si>
  <si>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</si>
  <si>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</si>
  <si>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</si>
  <si>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</si>
  <si>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</si>
  <si>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</si>
  <si>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</si>
  <si>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</si>
  <si>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</si>
  <si>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</si>
  <si>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</si>
  <si>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</si>
  <si>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</si>
  <si>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</si>
  <si>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</si>
  <si>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</si>
  <si>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</si>
  <si>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</si>
  <si>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</si>
  <si>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</si>
  <si>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</si>
  <si>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</si>
  <si>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</si>
  <si>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</si>
  <si>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</si>
  <si>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</si>
  <si>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</si>
  <si>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</si>
  <si>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</si>
  <si>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</si>
  <si>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</si>
  <si>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</si>
  <si>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</si>
  <si>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</si>
  <si>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</si>
  <si>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</si>
  <si>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</si>
  <si>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</si>
  <si>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</si>
  <si>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</si>
  <si>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</si>
  <si>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</si>
  <si>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</si>
  <si>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</si>
  <si>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</si>
  <si>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</si>
  <si>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</si>
  <si>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</si>
  <si>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</si>
  <si>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</si>
  <si>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</si>
  <si>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</si>
  <si>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</si>
  <si>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</si>
  <si>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</si>
  <si>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</si>
  <si>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</si>
  <si>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</si>
  <si>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</si>
  <si>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</si>
  <si>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</si>
  <si>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</si>
  <si>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</si>
  <si>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</si>
  <si>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</si>
  <si>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</si>
  <si>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</si>
  <si>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</si>
  <si>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</si>
  <si>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</si>
  <si>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</si>
  <si>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</si>
  <si>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</si>
  <si>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</si>
  <si>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</si>
  <si>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</si>
  <si>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</si>
  <si>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</si>
  <si>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</si>
  <si>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</si>
  <si>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</si>
  <si>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</si>
  <si>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</si>
  <si>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</si>
  <si>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</si>
  <si>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</si>
  <si>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</si>
  <si>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</si>
  <si>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</si>
  <si>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</si>
  <si>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</si>
  <si>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</si>
  <si>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</si>
  <si>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</si>
  <si>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</si>
  <si>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</si>
  <si>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</si>
  <si>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</si>
  <si>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</si>
  <si>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</si>
  <si>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</si>
  <si>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</si>
  <si>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</si>
  <si>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</si>
  <si>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</si>
  <si>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</si>
  <si>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</si>
  <si>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</si>
  <si>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</si>
  <si>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</si>
  <si>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</si>
  <si>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</si>
  <si>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</si>
  <si>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</si>
  <si>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</si>
  <si>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</si>
  <si>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</si>
  <si>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</si>
  <si>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</si>
  <si>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</si>
  <si>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</si>
  <si>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</si>
  <si>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</si>
  <si>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</si>
  <si>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</si>
  <si>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</si>
  <si>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</si>
  <si>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</si>
  <si>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</si>
  <si>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</si>
  <si>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</si>
  <si>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</si>
  <si>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</si>
  <si>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</si>
  <si>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</si>
  <si>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</si>
  <si>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</si>
  <si>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</si>
  <si>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</si>
  <si>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</si>
  <si>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</si>
  <si>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</si>
  <si>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</si>
  <si>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</si>
  <si>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</si>
  <si>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</si>
  <si>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</si>
  <si>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</si>
  <si>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</si>
  <si>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</si>
  <si>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</si>
  <si>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</si>
  <si>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</si>
  <si>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</si>
  <si>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</si>
  <si>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</si>
  <si>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</si>
  <si>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</si>
  <si>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</si>
  <si>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</si>
  <si>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</si>
  <si>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</si>
  <si>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</si>
  <si>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</si>
  <si>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</si>
  <si>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</si>
  <si>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</si>
  <si>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</si>
  <si>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</si>
  <si>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</si>
  <si>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</si>
  <si>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</si>
  <si>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</si>
  <si>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</si>
  <si>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</si>
  <si>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</si>
  <si>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</si>
  <si>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</si>
  <si>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</si>
  <si>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</si>
  <si>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</si>
  <si>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</si>
  <si>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</si>
  <si>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</si>
  <si>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</si>
  <si>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</si>
  <si>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</si>
  <si>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</si>
  <si>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</si>
  <si>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</si>
  <si>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</si>
  <si>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</si>
  <si>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</si>
  <si>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</si>
  <si>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</si>
  <si>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</si>
  <si>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</si>
  <si>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</si>
  <si>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</si>
  <si>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</si>
  <si>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</si>
  <si>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</si>
  <si>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</si>
  <si>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</si>
  <si>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</si>
  <si>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</si>
  <si>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</si>
  <si>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</si>
  <si>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</si>
  <si>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</si>
  <si>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</si>
  <si>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</si>
  <si>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</si>
  <si>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</si>
  <si>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</si>
  <si>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</si>
  <si>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</si>
  <si>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</si>
  <si>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</si>
  <si>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</si>
  <si>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</si>
  <si>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</si>
  <si>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</si>
  <si>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</si>
  <si>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</si>
  <si>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</si>
  <si>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</si>
  <si>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</si>
  <si>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</si>
  <si>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</si>
  <si>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</si>
  <si>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</si>
  <si>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</si>
  <si>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</si>
  <si>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</si>
  <si>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</si>
  <si>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</si>
  <si>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</si>
  <si>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</si>
  <si>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</si>
  <si>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</si>
  <si>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</si>
  <si>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</si>
  <si>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</si>
  <si>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</si>
  <si>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</si>
  <si>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</si>
  <si>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</si>
  <si>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</si>
  <si>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</si>
  <si>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</si>
  <si>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</si>
  <si>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</si>
  <si>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</si>
  <si>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</si>
  <si>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</si>
  <si>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</si>
  <si>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</si>
  <si>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</si>
  <si>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</si>
  <si>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</si>
  <si>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</si>
  <si>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</si>
  <si>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</si>
  <si>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</si>
  <si>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</si>
  <si>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</si>
  <si>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</si>
  <si>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</si>
  <si>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</si>
  <si>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</si>
  <si>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</si>
  <si>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</si>
  <si>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</si>
  <si>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</si>
  <si>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</si>
  <si>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</si>
  <si>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</si>
  <si>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</si>
  <si>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</si>
  <si>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</si>
  <si>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</si>
  <si>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</si>
  <si>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</si>
  <si>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</si>
  <si>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</si>
  <si>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</si>
  <si>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</si>
  <si>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</si>
  <si>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</si>
  <si>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</si>
  <si>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</si>
  <si>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</si>
  <si>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</si>
  <si>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</si>
  <si>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</si>
  <si>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</si>
  <si>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</si>
  <si>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</si>
  <si>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</si>
  <si>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</si>
  <si>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</si>
  <si>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</si>
  <si>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</si>
  <si>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</si>
  <si>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</si>
  <si>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</si>
  <si>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</si>
  <si>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</si>
  <si>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</si>
  <si>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</si>
  <si>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</si>
  <si>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</si>
  <si>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</si>
  <si>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</si>
  <si>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</si>
  <si>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</si>
  <si>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</si>
  <si>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</si>
  <si>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</si>
  <si>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</si>
  <si>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</si>
  <si>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</si>
  <si>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</si>
  <si>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</si>
  <si>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</si>
  <si>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</si>
  <si>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</si>
  <si>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</si>
  <si>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</si>
  <si>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</si>
  <si>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</si>
  <si>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</si>
  <si>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</si>
  <si>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</si>
  <si>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</si>
  <si>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</si>
  <si>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</si>
  <si>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</si>
  <si>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</si>
  <si>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</si>
  <si>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</si>
  <si>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</si>
  <si>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</si>
  <si>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</si>
  <si>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</si>
  <si>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</si>
  <si>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</si>
  <si>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</si>
  <si>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</si>
  <si>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</si>
  <si>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</si>
  <si>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</si>
  <si>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</si>
  <si>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</si>
  <si>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</si>
  <si>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</si>
  <si>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</si>
  <si>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</si>
  <si>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</si>
  <si>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</si>
  <si>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</si>
  <si>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</si>
  <si>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</si>
  <si>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</si>
  <si>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</si>
  <si>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</si>
  <si>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</si>
  <si>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</si>
  <si>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</si>
  <si>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</si>
  <si>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</si>
  <si>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</si>
  <si>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</si>
  <si>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</si>
  <si>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</si>
  <si>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</si>
  <si>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</si>
  <si>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</si>
  <si>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</si>
  <si>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</si>
  <si>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</si>
  <si>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</si>
  <si>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</si>
  <si>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</si>
  <si>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</si>
  <si>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</si>
  <si>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</si>
  <si>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</si>
  <si>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</si>
  <si>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</si>
  <si>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</si>
  <si>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</si>
  <si>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</si>
  <si>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</si>
  <si>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</si>
  <si>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</si>
  <si>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</si>
  <si>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</si>
  <si>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</si>
  <si>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</si>
  <si>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</si>
  <si>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</si>
  <si>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</si>
  <si>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</si>
  <si>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</si>
  <si>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</si>
  <si>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</si>
  <si>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</si>
  <si>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</si>
  <si>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</si>
  <si>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</si>
  <si>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</si>
  <si>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</si>
  <si>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</si>
  <si>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</si>
  <si>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</si>
  <si>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</si>
  <si>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</si>
  <si>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</si>
  <si>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</si>
  <si>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</si>
  <si>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</si>
  <si>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</si>
  <si>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</si>
  <si>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</si>
  <si>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</si>
  <si>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</si>
  <si>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</si>
  <si>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</si>
  <si>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</si>
  <si>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</si>
  <si>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</si>
  <si>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</si>
  <si>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</si>
  <si>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</si>
  <si>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</si>
  <si>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</si>
  <si>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</si>
  <si>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</si>
  <si>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</si>
  <si>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</si>
  <si>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</si>
  <si>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</si>
  <si>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</si>
  <si>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</si>
  <si>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</si>
  <si>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</si>
  <si>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</si>
  <si>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</si>
  <si>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</si>
  <si>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</si>
  <si>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</si>
  <si>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</si>
  <si>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</si>
  <si>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</si>
  <si>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</si>
  <si>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</si>
  <si>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</si>
  <si>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</si>
  <si>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</si>
  <si>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</si>
  <si>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</si>
  <si>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</si>
  <si>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</si>
  <si>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</si>
  <si>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</si>
  <si>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</si>
  <si>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</si>
  <si>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</si>
  <si>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</si>
  <si>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</si>
  <si>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</si>
  <si>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</si>
  <si>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</si>
  <si>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</si>
  <si>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</si>
  <si>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</si>
  <si>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</si>
  <si>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</si>
  <si>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</si>
  <si>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</si>
  <si>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</si>
  <si>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</si>
  <si>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</si>
  <si>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</si>
  <si>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</si>
  <si>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</si>
  <si>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</si>
  <si>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</si>
  <si>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</si>
  <si>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</si>
  <si>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</si>
  <si>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</si>
  <si>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</si>
  <si>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</si>
  <si>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</si>
  <si>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</si>
  <si>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</si>
  <si>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</si>
  <si>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</si>
  <si>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</si>
  <si>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</si>
  <si>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</si>
  <si>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</si>
  <si>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</si>
  <si>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</si>
  <si>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</si>
  <si>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</si>
  <si>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</si>
  <si>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</si>
  <si>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</si>
  <si>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</si>
  <si>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</si>
  <si>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</si>
  <si>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</si>
  <si>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</si>
  <si>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</si>
  <si>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</si>
  <si>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</si>
  <si>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</si>
  <si>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</si>
  <si>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</si>
  <si>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</si>
  <si>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</si>
  <si>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</si>
  <si>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</si>
  <si>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</si>
  <si>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</si>
  <si>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</si>
  <si>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</si>
  <si>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</si>
  <si>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</si>
  <si>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</si>
  <si>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</si>
  <si>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</si>
  <si>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</si>
  <si>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</si>
  <si>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</si>
  <si>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</si>
  <si>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</si>
  <si>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</si>
  <si>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</si>
  <si>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</si>
  <si>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</si>
  <si>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</si>
  <si>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</si>
  <si>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</si>
  <si>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</si>
  <si>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</si>
  <si>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</si>
  <si>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</si>
  <si>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</si>
  <si>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</si>
  <si>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</si>
  <si>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</si>
  <si>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</si>
  <si>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</si>
  <si>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</si>
  <si>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</si>
  <si>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</si>
  <si>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</si>
  <si>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</si>
  <si>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</si>
  <si>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</si>
  <si>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</si>
  <si>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</si>
  <si>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</si>
  <si>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</si>
  <si>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</si>
  <si>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</si>
  <si>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</si>
  <si>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</si>
  <si>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</si>
  <si>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</si>
  <si>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</si>
  <si>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</si>
  <si>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</si>
  <si>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</si>
  <si>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</si>
  <si>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</si>
  <si>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</si>
  <si>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</si>
  <si>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</si>
  <si>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</si>
  <si>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</si>
  <si>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</si>
  <si>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</si>
  <si>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</si>
  <si>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</si>
  <si>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</si>
  <si>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</si>
  <si>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</si>
  <si>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</si>
  <si>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</si>
  <si>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</si>
  <si>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</si>
  <si>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</si>
  <si>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</si>
  <si>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</si>
  <si>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</si>
  <si>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</si>
  <si>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</si>
  <si>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</si>
  <si>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</si>
  <si>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</si>
  <si>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</si>
  <si>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</si>
  <si>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</si>
  <si>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</si>
  <si>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</si>
  <si>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</si>
  <si>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</si>
  <si>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</si>
  <si>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</si>
  <si>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</si>
  <si>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</si>
  <si>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</si>
  <si>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</si>
  <si>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</si>
  <si>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</si>
  <si>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</si>
  <si>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</si>
  <si>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</si>
  <si>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</si>
  <si>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</si>
  <si>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</si>
  <si>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</si>
  <si>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</si>
  <si>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</si>
  <si>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</si>
  <si>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</si>
  <si>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</si>
  <si>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</si>
  <si>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</si>
  <si>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</si>
  <si>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</si>
  <si>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</si>
  <si>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</si>
  <si>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</si>
  <si>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</si>
  <si>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</si>
  <si>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</si>
  <si>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</si>
  <si>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</si>
  <si>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</si>
  <si>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</si>
  <si>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</si>
  <si>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</si>
  <si>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</si>
  <si>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</si>
  <si>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</si>
  <si>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</si>
  <si>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</si>
  <si>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</si>
  <si>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</si>
  <si>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</si>
  <si>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</si>
  <si>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</si>
  <si>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</si>
  <si>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</si>
  <si>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</si>
  <si>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</si>
  <si>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</si>
  <si>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</si>
  <si>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</si>
  <si>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</si>
  <si>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</si>
  <si>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</si>
  <si>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</si>
  <si>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</si>
  <si>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</si>
  <si>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</si>
  <si>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</si>
  <si>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</si>
  <si>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</si>
  <si>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</si>
  <si>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</si>
  <si>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</si>
  <si>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</si>
  <si>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</si>
  <si>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</si>
  <si>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</si>
  <si>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</si>
  <si>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</si>
  <si>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</si>
  <si>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</si>
  <si>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</si>
  <si>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</si>
  <si>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</si>
  <si>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</si>
  <si>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</si>
  <si>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</si>
  <si>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</si>
  <si>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</si>
  <si>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</si>
  <si>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</si>
  <si>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</si>
  <si>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</si>
  <si>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</si>
  <si>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</si>
  <si>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</si>
  <si>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</si>
  <si>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</si>
  <si>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</si>
  <si>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</si>
  <si>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</si>
  <si>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</si>
  <si>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</si>
  <si>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</si>
  <si>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</si>
  <si>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</si>
  <si>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</si>
  <si>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</si>
  <si>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</si>
  <si>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</si>
  <si>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</si>
  <si>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</si>
  <si>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</si>
  <si>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</si>
  <si>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</si>
  <si>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</si>
  <si>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</si>
  <si>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</si>
  <si>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</si>
  <si>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</si>
  <si>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</si>
  <si>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</si>
  <si>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</si>
  <si>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</si>
  <si>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</si>
  <si>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</si>
  <si>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</si>
  <si>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</si>
  <si>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</si>
  <si>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</si>
  <si>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</si>
  <si>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</si>
  <si>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</si>
  <si>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</si>
  <si>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</si>
  <si>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</si>
  <si>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</si>
  <si>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</si>
  <si>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</si>
  <si>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</si>
  <si>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</si>
  <si>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</si>
  <si>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</si>
  <si>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</si>
  <si>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</si>
  <si>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</si>
  <si>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</si>
  <si>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</si>
  <si>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</si>
  <si>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</si>
  <si>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</si>
  <si>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</si>
  <si>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</si>
  <si>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</si>
  <si>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</si>
  <si>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</si>
  <si>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</si>
  <si>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</si>
  <si>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</si>
  <si>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</si>
  <si>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</si>
  <si>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</si>
  <si>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</si>
  <si>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</si>
  <si>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</si>
  <si>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</si>
  <si>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</si>
  <si>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</si>
  <si>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</si>
  <si>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</si>
  <si>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</si>
  <si>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</si>
  <si>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</si>
  <si>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</si>
  <si>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</si>
  <si>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</si>
  <si>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</si>
  <si>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</si>
  <si>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</si>
  <si>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</si>
  <si>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</si>
  <si>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</si>
  <si>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</si>
  <si>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</si>
  <si>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</si>
  <si>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</si>
  <si>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</si>
  <si>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</si>
  <si>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</si>
  <si>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</si>
  <si>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</si>
  <si>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</si>
  <si>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</si>
  <si>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</si>
  <si>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</si>
  <si>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</si>
  <si>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</si>
  <si>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</si>
  <si>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</si>
  <si>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</si>
  <si>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</si>
  <si>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</si>
  <si>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</si>
  <si>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</si>
  <si>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</si>
  <si>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</si>
  <si>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</si>
  <si>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</si>
  <si>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</si>
  <si>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</si>
  <si>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</si>
  <si>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</si>
  <si>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</si>
  <si>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</si>
  <si>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</si>
  <si>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</si>
  <si>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</si>
  <si>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</si>
  <si>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</si>
  <si>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</si>
  <si>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</si>
  <si>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</si>
  <si>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</si>
  <si>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</si>
  <si>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</si>
  <si>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</si>
  <si>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</si>
  <si>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</si>
  <si>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</si>
  <si>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</si>
  <si>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</si>
  <si>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</si>
  <si>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</si>
  <si>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</si>
  <si>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</si>
  <si>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</si>
  <si>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</si>
  <si>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</si>
  <si>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</si>
  <si>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</si>
  <si>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</si>
  <si>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</si>
  <si>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</si>
  <si>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</si>
  <si>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</si>
  <si>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</si>
  <si>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</si>
  <si>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</si>
  <si>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</si>
  <si>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</si>
  <si>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</si>
  <si>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</si>
  <si>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</si>
  <si>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</si>
  <si>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</si>
  <si>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</si>
  <si>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</si>
  <si>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</si>
  <si>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</si>
  <si>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</si>
  <si>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</si>
  <si>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</si>
  <si>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</si>
  <si>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</si>
  <si>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</si>
  <si>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</si>
  <si>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</si>
  <si>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</si>
  <si>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</si>
  <si>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</si>
  <si>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</si>
  <si>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</si>
  <si>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</si>
  <si>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</si>
  <si>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</si>
  <si>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</si>
  <si>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</si>
  <si>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</si>
  <si>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</si>
  <si>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</si>
  <si>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</si>
  <si>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</si>
  <si>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</si>
  <si>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</si>
  <si>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</si>
  <si>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</si>
  <si>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</si>
  <si>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</si>
  <si>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</si>
  <si>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</si>
  <si>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</si>
  <si>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</si>
  <si>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</si>
  <si>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</si>
  <si>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</si>
  <si>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</si>
  <si>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</si>
  <si>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</si>
  <si>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</si>
  <si>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</si>
  <si>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</si>
  <si>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</si>
  <si>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</si>
  <si>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</si>
  <si>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</si>
  <si>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</si>
  <si>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</si>
  <si>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</si>
  <si>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</si>
  <si>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</si>
  <si>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</si>
  <si>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</si>
  <si>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</si>
  <si>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</si>
  <si>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</si>
  <si>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</si>
  <si>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</si>
  <si>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</si>
  <si>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</si>
  <si>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</si>
  <si>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</si>
  <si>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</si>
  <si>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</si>
  <si>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</si>
  <si>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</si>
  <si>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</si>
  <si>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</si>
  <si>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</si>
  <si>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</si>
  <si>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</si>
  <si>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</si>
  <si>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</si>
  <si>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</si>
  <si>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</si>
  <si>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</si>
  <si>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</si>
  <si>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</si>
  <si>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</si>
  <si>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</si>
  <si>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</si>
  <si>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</si>
  <si>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</si>
  <si>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</si>
  <si>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</si>
  <si>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</si>
  <si>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</si>
  <si>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</si>
  <si>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</si>
  <si>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</si>
  <si>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</si>
  <si>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</si>
  <si>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</si>
  <si>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</si>
  <si>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</si>
  <si>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</si>
  <si>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</si>
  <si>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</si>
  <si>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</si>
  <si>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</si>
  <si>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</si>
  <si>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</si>
  <si>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</si>
  <si>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</si>
  <si>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</si>
  <si>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</si>
  <si>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</si>
  <si>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</si>
  <si>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</si>
  <si>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</si>
  <si>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</si>
  <si>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</si>
  <si>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</si>
  <si>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</si>
  <si>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</si>
  <si>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</si>
  <si>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</si>
  <si>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</si>
  <si>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</si>
  <si>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</si>
  <si>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</si>
  <si>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</si>
  <si>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</si>
  <si>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</si>
  <si>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</si>
  <si>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</si>
  <si>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</si>
  <si>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</si>
  <si>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</si>
  <si>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</si>
  <si>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</si>
  <si>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</si>
  <si>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</si>
  <si>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</si>
  <si>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</si>
  <si>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</si>
  <si>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</si>
  <si>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</si>
  <si>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</si>
  <si>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</si>
  <si>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</si>
  <si>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</si>
  <si>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</si>
  <si>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</si>
  <si>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</si>
  <si>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</si>
  <si>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</si>
  <si>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</si>
  <si>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</si>
  <si>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</si>
  <si>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</si>
  <si>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</si>
  <si>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</si>
  <si>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</si>
  <si>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</si>
  <si>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</si>
  <si>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</si>
  <si>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</si>
  <si>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</si>
  <si>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</si>
  <si>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</si>
  <si>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</si>
  <si>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</si>
  <si>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</si>
  <si>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</si>
  <si>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</si>
  <si>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</si>
  <si>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</si>
  <si>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</si>
  <si>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</si>
  <si>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</si>
  <si>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</si>
  <si>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</si>
  <si>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</si>
  <si>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</si>
  <si>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</si>
  <si>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</si>
  <si>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</si>
  <si>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</si>
  <si>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</si>
  <si>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</si>
  <si>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</si>
  <si>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</si>
  <si>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</si>
  <si>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</si>
  <si>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</si>
  <si>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</si>
  <si>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</si>
  <si>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</si>
  <si>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</si>
  <si>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</si>
  <si>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</si>
  <si>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</si>
  <si>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</si>
  <si>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</si>
  <si>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</si>
  <si>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</si>
  <si>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</si>
  <si>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</si>
  <si>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</si>
  <si>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</si>
  <si>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</si>
  <si>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</si>
  <si>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</si>
  <si>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</si>
  <si>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</si>
  <si>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</si>
  <si>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</si>
  <si>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</si>
  <si>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</si>
  <si>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</si>
  <si>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</si>
  <si>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</si>
  <si>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</si>
  <si>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</si>
  <si>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</si>
  <si>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</si>
  <si>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</si>
  <si>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</si>
  <si>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</si>
  <si>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</si>
  <si>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</si>
  <si>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</si>
  <si>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</si>
  <si>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</si>
  <si>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</si>
  <si>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</si>
  <si>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</si>
  <si>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</si>
  <si>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</si>
  <si>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</si>
  <si>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</si>
  <si>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</si>
  <si>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</si>
  <si>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</si>
  <si>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</si>
  <si>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</si>
  <si>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</si>
  <si>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</si>
  <si>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</si>
  <si>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</si>
  <si>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</si>
  <si>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</si>
  <si>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</si>
  <si>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</si>
  <si>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</si>
  <si>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</si>
  <si>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</si>
  <si>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</si>
  <si>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</si>
  <si>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</si>
  <si>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</si>
  <si>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</si>
  <si>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</si>
  <si>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</si>
  <si>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</si>
  <si>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</si>
  <si>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</si>
  <si>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</si>
  <si>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</si>
  <si>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</si>
  <si>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</si>
  <si>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</si>
  <si>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</si>
  <si>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</si>
  <si>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</si>
  <si>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</si>
  <si>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</si>
  <si>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</si>
  <si>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</si>
  <si>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</si>
  <si>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</si>
  <si>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</si>
  <si>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</si>
  <si>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</si>
  <si>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</si>
  <si>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</si>
  <si>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</si>
  <si>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</si>
  <si>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</si>
  <si>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</si>
  <si>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</si>
  <si>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</si>
  <si>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</si>
  <si>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</si>
  <si>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</si>
  <si>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</si>
  <si>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</si>
  <si>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</si>
  <si>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</si>
  <si>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</si>
  <si>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</si>
  <si>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</si>
  <si>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</si>
  <si>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</si>
  <si>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</si>
  <si>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</si>
  <si>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</si>
  <si>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</si>
  <si>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</si>
  <si>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</si>
  <si>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</si>
  <si>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</si>
  <si>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</si>
  <si>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</si>
  <si>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</si>
  <si>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</si>
  <si>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</si>
  <si>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</si>
  <si>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</si>
  <si>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</si>
  <si>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</si>
  <si>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</si>
  <si>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</si>
  <si>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</si>
  <si>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</si>
  <si>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</si>
  <si>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</si>
  <si>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</si>
  <si>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</si>
  <si>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</si>
  <si>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</si>
  <si>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</si>
  <si>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</si>
  <si>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</si>
  <si>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</si>
  <si>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</si>
  <si>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</si>
  <si>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</si>
  <si>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</si>
  <si>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</si>
  <si>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</si>
  <si>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</si>
  <si>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</si>
  <si>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</si>
  <si>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</si>
  <si>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</si>
  <si>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</si>
  <si>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</si>
  <si>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</si>
  <si>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</si>
  <si>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</si>
  <si>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</si>
  <si>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</si>
  <si>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</si>
  <si>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</si>
  <si>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</si>
  <si>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</si>
  <si>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</si>
  <si>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</si>
  <si>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</si>
  <si>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</si>
  <si>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</si>
  <si>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</si>
  <si>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</si>
  <si>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</si>
  <si>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</si>
  <si>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</si>
  <si>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</si>
  <si>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</si>
  <si>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</si>
  <si>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</si>
  <si>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</si>
  <si>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</si>
  <si>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</si>
  <si>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</si>
  <si>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</si>
  <si>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</si>
  <si>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</si>
  <si>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</si>
  <si>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</si>
  <si>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</si>
  <si>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</si>
  <si>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</si>
  <si>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</si>
  <si>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</si>
  <si>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</si>
  <si>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</si>
  <si>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</si>
  <si>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</si>
  <si>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</si>
  <si>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</si>
  <si>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</si>
  <si>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</si>
  <si>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</si>
  <si>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</si>
  <si>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</si>
  <si>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</si>
  <si>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</si>
  <si>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</si>
  <si>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</si>
  <si>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</si>
  <si>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</si>
  <si>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</si>
  <si>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</si>
  <si>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</si>
  <si>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</si>
  <si>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</si>
  <si>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</si>
  <si>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</si>
  <si>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</si>
  <si>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</si>
  <si>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</si>
  <si>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</si>
  <si>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</si>
  <si>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</si>
  <si>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</si>
  <si>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</si>
  <si>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</si>
  <si>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</si>
  <si>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</si>
  <si>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</si>
  <si>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</si>
  <si>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</si>
  <si>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</si>
  <si>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</si>
  <si>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</si>
  <si>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</si>
  <si>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</si>
  <si>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</si>
  <si>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</si>
  <si>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</si>
  <si>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</si>
  <si>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</si>
  <si>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</si>
  <si>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</si>
  <si>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</si>
  <si>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</si>
  <si>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</si>
  <si>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</si>
  <si>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</si>
  <si>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</si>
  <si>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</si>
  <si>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</si>
  <si>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</si>
  <si>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</si>
  <si>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</si>
  <si>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</si>
  <si>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</si>
  <si>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</si>
  <si>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</si>
  <si>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</si>
  <si>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</si>
  <si>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</si>
  <si>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</si>
  <si>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</si>
  <si>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</si>
  <si>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</si>
  <si>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</si>
  <si>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</si>
  <si>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</si>
  <si>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</si>
  <si>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</si>
  <si>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</si>
  <si>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</si>
  <si>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</si>
  <si>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</si>
  <si>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</si>
  <si>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</si>
  <si>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</si>
  <si>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</si>
  <si>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</si>
  <si>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</si>
  <si>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</si>
  <si>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</si>
  <si>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</si>
  <si>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</si>
  <si>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</si>
  <si>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</si>
  <si>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</si>
  <si>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</si>
  <si>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</si>
  <si>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</si>
  <si>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</si>
  <si>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</si>
  <si>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</si>
  <si>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</si>
  <si>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</si>
  <si>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</si>
  <si>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</si>
  <si>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</si>
  <si>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</si>
  <si>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</si>
  <si>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</si>
  <si>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</si>
  <si>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</si>
  <si>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</si>
  <si>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</si>
  <si>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</si>
  <si>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</si>
  <si>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</si>
  <si>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</si>
  <si>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</si>
  <si>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</si>
  <si>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</si>
  <si>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</si>
  <si>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</si>
  <si>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</si>
  <si>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</si>
  <si>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</si>
  <si>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</si>
  <si>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</si>
  <si>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</si>
  <si>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</si>
  <si>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</si>
  <si>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</si>
  <si>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</si>
  <si>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</si>
  <si>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</si>
  <si>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</si>
  <si>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</si>
  <si>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</si>
  <si>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</si>
  <si>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</si>
  <si>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</si>
  <si>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</si>
  <si>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</si>
  <si>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</si>
  <si>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</si>
  <si>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</si>
  <si>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</si>
  <si>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</si>
  <si>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</si>
  <si>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</si>
  <si>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</si>
  <si>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</si>
  <si>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</si>
  <si>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</si>
  <si>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</si>
  <si>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</si>
  <si>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</si>
  <si>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</si>
  <si>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</si>
  <si>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</si>
  <si>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</si>
  <si>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</si>
  <si>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</si>
  <si>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</si>
  <si>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</si>
  <si>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</si>
  <si>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</si>
  <si>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</si>
  <si>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</si>
  <si>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</si>
  <si>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</si>
  <si>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</si>
  <si>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</si>
  <si>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</si>
  <si>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</si>
  <si>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</si>
  <si>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</si>
  <si>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</si>
  <si>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</si>
  <si>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</si>
  <si>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</si>
  <si>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</si>
  <si>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</si>
  <si>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</si>
  <si>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</si>
  <si>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</si>
  <si>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</si>
  <si>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</si>
  <si>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</si>
  <si>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</si>
  <si>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</si>
  <si>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</si>
  <si>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</si>
  <si>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</si>
  <si>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</si>
  <si>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</si>
  <si>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</si>
  <si>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</si>
  <si>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</si>
  <si>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</si>
  <si>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</si>
  <si>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</si>
  <si>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</si>
  <si>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</si>
  <si>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</si>
  <si>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</si>
  <si>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</si>
  <si>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</si>
  <si>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</si>
  <si>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</si>
  <si>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</si>
  <si>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</si>
  <si>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</si>
  <si>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</si>
  <si>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</si>
  <si>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</si>
  <si>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</si>
  <si>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</si>
  <si>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</si>
  <si>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</si>
  <si>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</si>
  <si>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</si>
  <si>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</si>
  <si>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</si>
  <si>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</si>
  <si>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</si>
  <si>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</si>
  <si>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</si>
  <si>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</si>
  <si>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</si>
  <si>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</si>
  <si>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</si>
  <si>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</si>
  <si>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</si>
  <si>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</si>
  <si>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</si>
  <si>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</si>
  <si>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</si>
  <si>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</si>
  <si>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</si>
  <si>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</si>
  <si>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</si>
  <si>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</si>
  <si>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</si>
  <si>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</si>
  <si>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</si>
  <si>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</si>
  <si>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</si>
  <si>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</si>
  <si>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</si>
  <si>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</si>
  <si>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</si>
  <si>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</si>
  <si>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</si>
  <si>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</si>
  <si>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</si>
  <si>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</si>
  <si>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</si>
  <si>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</si>
  <si>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</si>
  <si>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</si>
  <si>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</si>
  <si>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</si>
  <si>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</si>
  <si>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</si>
  <si>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</si>
  <si>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</si>
  <si>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</si>
  <si>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</si>
  <si>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</si>
  <si>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</si>
  <si>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</si>
  <si>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</si>
  <si>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</si>
  <si>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</si>
  <si>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</si>
  <si>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</si>
  <si>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</si>
  <si>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</si>
  <si>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</si>
  <si>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</si>
  <si>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</si>
  <si>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</si>
  <si>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</si>
  <si>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</si>
  <si>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</si>
  <si>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</si>
  <si>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</si>
  <si>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</si>
  <si>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</si>
  <si>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</si>
  <si>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</si>
  <si>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</si>
  <si>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</si>
  <si>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</si>
  <si>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</si>
  <si>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</si>
  <si>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</si>
  <si>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</si>
  <si>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</si>
  <si>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</si>
  <si>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</si>
  <si>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</si>
  <si>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</si>
  <si>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</si>
  <si>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</si>
  <si>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</si>
  <si>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</si>
  <si>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</si>
  <si>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</si>
  <si>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</si>
  <si>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</si>
  <si>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</si>
  <si>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</si>
  <si>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</si>
  <si>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</si>
  <si>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</si>
  <si>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</si>
  <si>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</si>
  <si>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</si>
  <si>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</si>
  <si>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</si>
  <si>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</si>
  <si>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</si>
  <si>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</si>
  <si>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</si>
  <si>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</si>
  <si>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</si>
  <si>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</si>
  <si>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</si>
  <si>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</si>
  <si>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</si>
  <si>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</si>
  <si>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</si>
  <si>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</si>
  <si>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</si>
  <si>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</si>
  <si>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</si>
  <si>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</si>
  <si>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</si>
  <si>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</si>
  <si>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</si>
  <si>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</si>
  <si>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</si>
  <si>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</si>
  <si>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</si>
  <si>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</si>
  <si>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</si>
  <si>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</si>
  <si>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</si>
  <si>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</si>
  <si>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</si>
  <si>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</si>
  <si>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</si>
  <si>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</si>
  <si>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</si>
  <si>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</si>
  <si>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</si>
  <si>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</si>
  <si>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</si>
  <si>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</si>
  <si>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</si>
  <si>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</si>
  <si>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</si>
  <si>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</si>
  <si>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</si>
  <si>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</si>
  <si>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</si>
  <si>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</si>
  <si>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</si>
  <si>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</si>
  <si>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</si>
  <si>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</si>
  <si>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</si>
  <si>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</si>
  <si>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</si>
  <si>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</si>
  <si>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</si>
  <si>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</si>
  <si>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</si>
  <si>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</si>
  <si>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</si>
  <si>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</si>
  <si>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</si>
  <si>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</si>
  <si>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</si>
  <si>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</si>
  <si>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</si>
  <si>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</si>
  <si>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</si>
  <si>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</si>
  <si>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</si>
  <si>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</si>
  <si>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</si>
  <si>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</si>
  <si>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</si>
  <si>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</si>
  <si>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</si>
  <si>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</si>
  <si>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</si>
  <si>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</si>
  <si>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</si>
  <si>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</si>
  <si>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</si>
  <si>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</si>
  <si>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</si>
  <si>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</si>
  <si>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</si>
  <si>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</si>
  <si>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</si>
  <si>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</si>
  <si>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</si>
  <si>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</si>
  <si>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</si>
  <si>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</si>
  <si>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</si>
  <si>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</si>
  <si>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</si>
  <si>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</si>
  <si>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</si>
  <si>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</si>
  <si>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</si>
  <si>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</si>
  <si>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</si>
  <si>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</si>
  <si>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</si>
  <si>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</si>
  <si>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</si>
  <si>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</si>
  <si>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</si>
  <si>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</si>
  <si>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</si>
  <si>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</si>
  <si>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</si>
  <si>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</si>
  <si>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</si>
  <si>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</si>
  <si>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</si>
  <si>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</si>
  <si>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</si>
  <si>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</si>
  <si>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</si>
  <si>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</si>
  <si>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</si>
  <si>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</si>
  <si>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</si>
  <si>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</si>
  <si>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</si>
  <si>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</si>
  <si>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</si>
  <si>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</si>
  <si>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</si>
  <si>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</si>
  <si>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</si>
  <si>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</si>
  <si>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</si>
  <si>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</si>
  <si>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</si>
  <si>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</si>
  <si>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</si>
  <si>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</si>
  <si>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</si>
  <si>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</si>
  <si>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</si>
  <si>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</si>
  <si>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</si>
  <si>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</si>
  <si>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</si>
  <si>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</si>
  <si>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</si>
  <si>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</si>
  <si>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</si>
  <si>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</si>
  <si>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</si>
  <si>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</si>
  <si>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</si>
  <si>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</si>
  <si>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</si>
  <si>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</si>
  <si>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</si>
  <si>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</si>
  <si>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</si>
  <si>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</si>
  <si>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</si>
  <si>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</si>
  <si>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</si>
  <si>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</si>
  <si>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</si>
  <si>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</si>
  <si>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</si>
  <si>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</si>
  <si>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</si>
  <si>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</si>
  <si>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</si>
  <si>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</si>
  <si>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</si>
  <si>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</si>
  <si>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</si>
  <si>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</si>
  <si>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</si>
  <si>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</si>
  <si>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</si>
  <si>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</si>
  <si>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</si>
  <si>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</si>
  <si>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</si>
  <si>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</si>
  <si>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</si>
  <si>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</si>
  <si>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</si>
  <si>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</si>
  <si>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</si>
  <si>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</si>
  <si>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</si>
  <si>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</si>
  <si>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</si>
  <si>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</si>
  <si>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</si>
  <si>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</si>
  <si>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</si>
  <si>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</si>
  <si>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</si>
  <si>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</si>
  <si>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</si>
  <si>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</si>
  <si>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</si>
  <si>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</si>
  <si>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</si>
  <si>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</si>
  <si>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</si>
  <si>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</si>
  <si>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</si>
  <si>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</si>
  <si>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</si>
  <si>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</si>
  <si>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</si>
  <si>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</si>
  <si>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</si>
  <si>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</si>
  <si>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</si>
  <si>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</si>
  <si>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</si>
  <si>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</si>
  <si>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</si>
  <si>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</si>
  <si>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</si>
  <si>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</si>
  <si>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</si>
  <si>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</si>
  <si>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</si>
  <si>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</si>
  <si>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</si>
  <si>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</si>
  <si>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</si>
  <si>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</si>
  <si>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</si>
  <si>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</si>
  <si>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</si>
  <si>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</si>
  <si>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</si>
  <si>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</si>
  <si>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</si>
  <si>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</si>
  <si>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</si>
  <si>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</si>
  <si>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</si>
  <si>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</si>
  <si>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</si>
  <si>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</si>
  <si>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</si>
  <si>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</si>
  <si>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</si>
  <si>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</si>
  <si>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</si>
  <si>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</si>
  <si>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</si>
  <si>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</si>
  <si>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</si>
  <si>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</si>
  <si>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</si>
  <si>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</si>
  <si>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</si>
  <si>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</si>
  <si>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</si>
  <si>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</si>
  <si>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</si>
  <si>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</si>
  <si>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</si>
  <si>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</si>
  <si>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</si>
  <si>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</si>
  <si>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</si>
  <si>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</si>
  <si>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</si>
  <si>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</si>
  <si>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</si>
  <si>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</si>
  <si>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</si>
  <si>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</si>
  <si>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</si>
  <si>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</si>
  <si>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</si>
  <si>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</si>
  <si>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</si>
  <si>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</si>
  <si>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</si>
  <si>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</si>
  <si>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</si>
  <si>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</si>
  <si>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</si>
  <si>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</si>
  <si>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</si>
  <si>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</si>
  <si>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</si>
  <si>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</si>
  <si>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</si>
  <si>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</si>
  <si>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</si>
  <si>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</si>
  <si>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</si>
  <si>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</si>
  <si>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</si>
  <si>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</si>
  <si>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</si>
  <si>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</si>
  <si>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</si>
  <si>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</si>
  <si>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</si>
  <si>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</si>
  <si>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</si>
  <si>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</si>
  <si>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</si>
  <si>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</si>
  <si>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</si>
  <si>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</si>
  <si>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</si>
  <si>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</si>
  <si>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</si>
  <si>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</si>
  <si>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</si>
  <si>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</si>
  <si>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</si>
  <si>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</si>
  <si>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</si>
  <si>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</si>
  <si>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</si>
  <si>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</si>
  <si>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</si>
  <si>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</si>
  <si>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</si>
  <si>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</si>
  <si>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</si>
  <si>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</si>
  <si>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</si>
  <si>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</si>
  <si>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</si>
  <si>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</si>
  <si>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</si>
  <si>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</si>
  <si>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</si>
  <si>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</si>
  <si>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</si>
  <si>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</si>
  <si>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</si>
  <si>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</si>
  <si>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</si>
  <si>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</si>
  <si>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</si>
  <si>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</si>
  <si>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</si>
  <si>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</si>
  <si>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</si>
  <si>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</si>
  <si>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</si>
  <si>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</si>
  <si>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</si>
  <si>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</si>
  <si>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</si>
  <si>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</si>
  <si>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</si>
  <si>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</si>
  <si>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</si>
  <si>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</si>
  <si>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</si>
  <si>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</si>
  <si>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</si>
  <si>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</si>
  <si>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</si>
  <si>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</si>
  <si>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</si>
  <si>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</si>
  <si>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</si>
  <si>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</si>
  <si>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</si>
  <si>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</si>
  <si>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</si>
  <si>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</si>
  <si>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</si>
  <si>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</si>
  <si>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</si>
  <si>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</si>
  <si>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</si>
  <si>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</si>
  <si>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</si>
  <si>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</si>
  <si>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</si>
  <si>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</si>
  <si>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</si>
  <si>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</si>
  <si>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</si>
  <si>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</si>
  <si>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</si>
  <si>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</si>
  <si>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</si>
  <si>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</si>
  <si>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</si>
  <si>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</si>
  <si>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</si>
  <si>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</si>
  <si>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</si>
  <si>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</si>
  <si>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</si>
  <si>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</si>
  <si>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</si>
  <si>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</si>
  <si>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</si>
  <si>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</si>
  <si>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</si>
  <si>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</si>
  <si>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</si>
  <si>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</si>
  <si>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</si>
  <si>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</si>
  <si>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</si>
  <si>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</si>
  <si>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</si>
  <si>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</si>
  <si>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</si>
  <si>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</si>
  <si>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</si>
  <si>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</si>
  <si>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</si>
  <si>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</si>
  <si>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</si>
  <si>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</si>
  <si>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</si>
  <si>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</si>
  <si>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</si>
  <si>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</si>
  <si>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</si>
  <si>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</si>
  <si>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</si>
  <si>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</si>
  <si>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</si>
  <si>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</si>
  <si>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</si>
  <si>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</si>
  <si>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</si>
  <si>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</si>
  <si>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</si>
  <si>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</si>
  <si>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</si>
  <si>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</si>
  <si>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</si>
  <si>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</si>
  <si>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</si>
  <si>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</si>
  <si>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</si>
  <si>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</si>
  <si>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</si>
  <si>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</si>
  <si>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</si>
  <si>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</si>
  <si>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</si>
  <si>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</si>
  <si>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</si>
  <si>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</si>
  <si>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</si>
  <si>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</si>
  <si>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</si>
  <si>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</si>
  <si>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</si>
  <si>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</si>
  <si>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</si>
  <si>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</si>
  <si>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</si>
  <si>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</si>
  <si>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</si>
  <si>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</si>
  <si>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</si>
  <si>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</si>
  <si>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</si>
  <si>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</si>
  <si>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</si>
  <si>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</si>
  <si>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</si>
  <si>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</si>
  <si>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</si>
  <si>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</si>
  <si>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</si>
  <si>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</si>
  <si>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</si>
  <si>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</si>
  <si>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</si>
  <si>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</si>
  <si>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</si>
  <si>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</si>
  <si>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</si>
  <si>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</si>
  <si>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</si>
  <si>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</si>
  <si>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</si>
  <si>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</si>
  <si>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</si>
  <si>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</si>
  <si>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</si>
  <si>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</si>
  <si>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</si>
  <si>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</si>
  <si>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</si>
  <si>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</si>
  <si>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</si>
  <si>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</si>
  <si>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</si>
  <si>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</si>
  <si>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</si>
  <si>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</si>
  <si>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</si>
  <si>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</si>
  <si>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</si>
  <si>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</si>
  <si>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</si>
  <si>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</si>
  <si>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</si>
  <si>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</si>
  <si>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</si>
  <si>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</si>
  <si>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</si>
  <si>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</si>
  <si>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</si>
  <si>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</si>
  <si>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</si>
  <si>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</si>
  <si>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</si>
  <si>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</si>
  <si>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</si>
  <si>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</si>
  <si>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</si>
  <si>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</si>
  <si>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</si>
  <si>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</si>
  <si>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</si>
  <si>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</si>
  <si>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</si>
  <si>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</si>
  <si>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</si>
  <si>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</si>
  <si>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</si>
  <si>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</si>
  <si>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</si>
  <si>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</si>
  <si>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</si>
  <si>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</si>
  <si>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</si>
  <si>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</si>
  <si>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</si>
  <si>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</si>
  <si>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</si>
  <si>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</si>
  <si>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</si>
  <si>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</si>
  <si>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</si>
  <si>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</si>
  <si>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</si>
  <si>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</si>
  <si>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</si>
  <si>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</si>
  <si>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</si>
  <si>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</si>
  <si>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</si>
  <si>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</si>
  <si>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</si>
  <si>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</si>
  <si>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</si>
  <si>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</si>
  <si>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</si>
  <si>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</si>
  <si>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</si>
  <si>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</si>
  <si>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</si>
  <si>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</si>
  <si>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</si>
  <si>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</si>
  <si>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</si>
  <si>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</si>
  <si>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</si>
  <si>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</si>
  <si>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</si>
  <si>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</si>
  <si>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</si>
  <si>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</si>
  <si>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</si>
  <si>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</si>
  <si>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</si>
  <si>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</si>
  <si>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</si>
  <si>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</si>
  <si>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</si>
  <si>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</si>
  <si>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</si>
  <si>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</si>
  <si>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</si>
  <si>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</si>
  <si>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</si>
  <si>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</si>
  <si>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</si>
  <si>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</si>
  <si>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</si>
  <si>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</si>
  <si>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</si>
  <si>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</si>
  <si>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</si>
  <si>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</si>
  <si>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</si>
  <si>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</si>
  <si>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</si>
  <si>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</si>
  <si>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</si>
  <si>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</si>
  <si>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</si>
  <si>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</si>
  <si>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</si>
  <si>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</si>
  <si>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</si>
  <si>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</si>
  <si>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</si>
  <si>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</si>
  <si>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</si>
  <si>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</si>
  <si>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</si>
  <si>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</si>
  <si>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</si>
  <si>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</si>
  <si>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</si>
  <si>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</si>
  <si>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</si>
  <si>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</si>
  <si>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</si>
  <si>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</si>
  <si>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</si>
  <si>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</si>
  <si>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</si>
  <si>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</si>
  <si>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</si>
  <si>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</si>
  <si>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</si>
  <si>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</si>
  <si>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</si>
  <si>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</si>
  <si>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</si>
  <si>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</si>
  <si>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</si>
  <si>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</si>
  <si>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</si>
  <si>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</si>
  <si>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</si>
  <si>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</si>
  <si>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</si>
  <si>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</si>
  <si>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</si>
  <si>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</si>
  <si>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</si>
  <si>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</si>
  <si>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</si>
  <si>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</si>
  <si>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</si>
  <si>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</si>
  <si>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</si>
  <si>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</si>
  <si>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</si>
  <si>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</si>
  <si>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</si>
  <si>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</si>
  <si>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</si>
  <si>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</si>
  <si>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</si>
  <si>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</si>
  <si>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</si>
  <si>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</si>
  <si>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</si>
  <si>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</si>
  <si>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</si>
  <si>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</si>
  <si>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</si>
  <si>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</si>
  <si>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</si>
  <si>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</si>
  <si>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</si>
  <si>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</si>
  <si>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</si>
  <si>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</si>
  <si>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</si>
  <si>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</si>
  <si>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</si>
  <si>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</si>
  <si>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</si>
  <si>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</si>
  <si>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</si>
  <si>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</si>
  <si>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</si>
  <si>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</si>
  <si>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</si>
  <si>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</si>
  <si>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</si>
  <si>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</si>
  <si>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</si>
  <si>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</si>
  <si>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</si>
  <si>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</si>
  <si>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</si>
  <si>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</si>
  <si>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</si>
  <si>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</si>
  <si>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</si>
  <si>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</si>
  <si>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</si>
  <si>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</si>
  <si>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</si>
  <si>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</si>
  <si>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</si>
  <si>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</si>
  <si>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</si>
  <si>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</si>
  <si>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</si>
  <si>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</si>
  <si>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</si>
  <si>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</si>
  <si>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</si>
  <si>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</si>
  <si>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</si>
  <si>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</si>
  <si>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</si>
  <si>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</si>
  <si>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</si>
  <si>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</si>
  <si>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</si>
  <si>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</si>
  <si>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</si>
  <si>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</si>
  <si>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</si>
  <si>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</si>
  <si>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</si>
  <si>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</si>
  <si>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</si>
  <si>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</si>
  <si>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</si>
  <si>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</si>
  <si>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</si>
  <si>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</si>
  <si>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</si>
  <si>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</si>
  <si>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</si>
  <si>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</si>
  <si>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</si>
  <si>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</si>
  <si>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</si>
  <si>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</si>
  <si>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</si>
  <si>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</si>
  <si>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</si>
  <si>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</si>
  <si>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</si>
  <si>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</si>
  <si>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</si>
  <si>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</si>
  <si>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</si>
  <si>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</si>
  <si>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</si>
  <si>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</si>
  <si>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</si>
  <si>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</si>
  <si>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</si>
  <si>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</si>
  <si>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</si>
  <si>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</si>
  <si>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</si>
  <si>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</si>
  <si>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</si>
  <si>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</si>
  <si>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</si>
  <si>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</si>
  <si>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</si>
  <si>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</si>
  <si>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</si>
  <si>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</si>
  <si>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</si>
  <si>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</si>
  <si>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</si>
  <si>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</si>
  <si>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</si>
  <si>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</si>
  <si>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</si>
  <si>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</si>
  <si>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</si>
  <si>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</si>
  <si>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</si>
  <si>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</si>
  <si>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</si>
  <si>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</si>
  <si>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</si>
  <si>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</si>
  <si>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</si>
  <si>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</si>
  <si>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</si>
  <si>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</si>
  <si>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</si>
  <si>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</si>
  <si>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</si>
  <si>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</si>
  <si>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</si>
  <si>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</si>
  <si>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</si>
  <si>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</si>
  <si>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</si>
  <si>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</si>
  <si>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</si>
  <si>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</si>
  <si>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</si>
  <si>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</si>
  <si>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</si>
  <si>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</si>
  <si>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</si>
  <si>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</si>
  <si>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</si>
  <si>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</si>
  <si>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</si>
  <si>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</si>
  <si>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</si>
  <si>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</si>
  <si>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</si>
  <si>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</si>
  <si>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</si>
  <si>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</si>
  <si>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</si>
  <si>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</si>
  <si>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</si>
  <si>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</si>
  <si>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</si>
  <si>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</si>
  <si>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</si>
  <si>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</si>
  <si>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</si>
  <si>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</si>
  <si>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</si>
  <si>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</si>
  <si>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</si>
  <si>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</si>
  <si>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</si>
  <si>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</si>
  <si>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</si>
  <si>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</si>
  <si>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</si>
  <si>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</si>
  <si>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</si>
  <si>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</si>
  <si>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</si>
  <si>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</si>
  <si>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</si>
  <si>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</si>
  <si>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</si>
  <si>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</si>
  <si>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</si>
  <si>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</si>
  <si>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</si>
  <si>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</si>
  <si>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</si>
  <si>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</si>
  <si>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</si>
  <si>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</si>
  <si>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</si>
  <si>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</si>
  <si>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</si>
  <si>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</si>
  <si>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</si>
  <si>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</si>
  <si>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</si>
  <si>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</si>
  <si>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</si>
  <si>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</si>
  <si>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</si>
  <si>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</si>
  <si>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</si>
  <si>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</si>
  <si>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</si>
  <si>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</si>
  <si>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</si>
  <si>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</si>
  <si>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</si>
  <si>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</si>
  <si>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</si>
  <si>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</si>
  <si>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</si>
  <si>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</si>
  <si>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</si>
  <si>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</si>
  <si>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</si>
  <si>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</si>
  <si>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</si>
  <si>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</si>
  <si>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</si>
  <si>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</si>
  <si>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</si>
  <si>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</si>
  <si>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</si>
  <si>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</si>
  <si>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</si>
  <si>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</si>
  <si>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</si>
  <si>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</si>
  <si>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</si>
  <si>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</si>
  <si>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</si>
  <si>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</si>
  <si>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</si>
  <si>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</si>
  <si>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</si>
  <si>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</si>
  <si>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</si>
  <si>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</si>
  <si>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</si>
  <si>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</si>
  <si>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</si>
  <si>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</si>
  <si>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</si>
  <si>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</si>
  <si>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</si>
  <si>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</si>
  <si>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</si>
  <si>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</si>
  <si>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</si>
  <si>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</si>
  <si>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</si>
  <si>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</si>
  <si>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</si>
  <si>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</si>
  <si>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</si>
  <si>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</si>
  <si>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</si>
  <si>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</si>
  <si>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</si>
  <si>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</si>
  <si>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</si>
  <si>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</si>
  <si>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</si>
  <si>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</si>
  <si>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</si>
  <si>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</si>
  <si>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</si>
  <si>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</si>
  <si>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</si>
  <si>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</si>
  <si>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</si>
  <si>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</si>
  <si>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</si>
  <si>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</si>
  <si>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</si>
  <si>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</si>
  <si>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</si>
  <si>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</si>
  <si>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</si>
  <si>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</si>
  <si>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</si>
  <si>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</si>
  <si>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</si>
  <si>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</si>
  <si>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</si>
  <si>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</si>
  <si>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</si>
  <si>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</si>
  <si>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</si>
  <si>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</si>
  <si>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</si>
  <si>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</si>
  <si>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</si>
  <si>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</si>
  <si>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</si>
  <si>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</si>
  <si>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</si>
  <si>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</si>
  <si>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</si>
  <si>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</si>
  <si>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</si>
  <si>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</si>
  <si>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</si>
  <si>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</si>
  <si>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</si>
  <si>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</si>
  <si>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</si>
  <si>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</si>
  <si>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</si>
  <si>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</si>
  <si>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</si>
  <si>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</si>
  <si>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</si>
  <si>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</si>
  <si>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</si>
  <si>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</si>
  <si>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</si>
  <si>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</si>
  <si>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</si>
  <si>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</si>
  <si>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</si>
  <si>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</si>
  <si>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</si>
  <si>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</si>
  <si>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</si>
  <si>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</si>
  <si>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</si>
  <si>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</si>
  <si>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</si>
  <si>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</si>
  <si>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</si>
  <si>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</si>
  <si>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</si>
  <si>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</si>
  <si>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</si>
  <si>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</si>
  <si>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</si>
  <si>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</si>
  <si>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</si>
  <si>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</si>
  <si>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</si>
  <si>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</si>
  <si>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</si>
  <si>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</si>
  <si>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</si>
  <si>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</si>
  <si>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</si>
  <si>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</si>
  <si>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</si>
  <si>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</si>
  <si>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</si>
  <si>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</si>
  <si>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</si>
  <si>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</si>
  <si>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</si>
  <si>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</si>
  <si>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</si>
  <si>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</si>
  <si>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</si>
  <si>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</si>
  <si>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</si>
  <si>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</si>
  <si>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</si>
  <si>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</si>
  <si>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</si>
  <si>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</si>
  <si>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</si>
  <si>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</si>
  <si>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</si>
  <si>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</si>
  <si>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</si>
  <si>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</si>
  <si>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</si>
  <si>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</si>
  <si>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</si>
  <si>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</si>
  <si>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</si>
  <si>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</si>
  <si>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</si>
  <si>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</si>
  <si>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</si>
  <si>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</si>
  <si>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</si>
  <si>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</si>
  <si>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</si>
  <si>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</si>
  <si>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</si>
  <si>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</si>
  <si>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</si>
  <si>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</si>
  <si>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</si>
  <si>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</si>
  <si>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</si>
  <si>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</si>
  <si>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</si>
  <si>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</si>
  <si>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</si>
  <si>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</si>
  <si>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</si>
  <si>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</si>
  <si>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</si>
  <si>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</si>
  <si>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</si>
  <si>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</si>
  <si>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</si>
  <si>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</si>
  <si>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</si>
  <si>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</si>
  <si>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</si>
  <si>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</si>
  <si>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</si>
  <si>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</si>
  <si>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</si>
  <si>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</si>
  <si>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</si>
  <si>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</si>
  <si>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</si>
  <si>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</si>
  <si>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</si>
  <si>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</si>
  <si>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</si>
  <si>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</si>
  <si>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</si>
  <si>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</si>
  <si>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</si>
  <si>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</si>
  <si>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</si>
  <si>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</si>
  <si>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</si>
  <si>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</si>
  <si>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</si>
  <si>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</si>
  <si>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</si>
  <si>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</si>
  <si>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</si>
  <si>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</si>
  <si>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</si>
  <si>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</si>
  <si>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</si>
  <si>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</si>
  <si>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</si>
  <si>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</si>
  <si>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</si>
  <si>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</si>
  <si>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</si>
  <si>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</si>
  <si>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</si>
  <si>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</si>
  <si>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</si>
  <si>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</si>
  <si>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</si>
  <si>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</si>
  <si>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</si>
  <si>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</si>
  <si>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</si>
  <si>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</si>
  <si>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</si>
  <si>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</si>
  <si>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</si>
  <si>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</si>
  <si>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</si>
  <si>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</si>
  <si>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</si>
  <si>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</si>
  <si>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</si>
  <si>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</si>
  <si>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</si>
  <si>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</si>
  <si>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</si>
  <si>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</si>
  <si>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</si>
  <si>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</si>
  <si>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</si>
  <si>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</si>
  <si>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</si>
  <si>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</si>
  <si>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</si>
  <si>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</si>
  <si>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</si>
  <si>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</si>
  <si>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</si>
  <si>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</si>
  <si>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</si>
  <si>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</si>
  <si>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</si>
  <si>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</si>
  <si>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</si>
  <si>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</si>
  <si>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</si>
  <si>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</si>
  <si>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</si>
  <si>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</si>
  <si>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</si>
  <si>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</si>
  <si>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</si>
  <si>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</si>
  <si>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</si>
  <si>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</si>
  <si>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</si>
  <si>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</si>
  <si>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</si>
  <si>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</si>
  <si>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</si>
  <si>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</si>
  <si>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</si>
  <si>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</si>
  <si>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</si>
  <si>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</si>
  <si>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</si>
  <si>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</si>
  <si>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</si>
  <si>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</si>
  <si>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</si>
  <si>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</si>
  <si>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</si>
  <si>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</si>
  <si>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</si>
  <si>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</si>
  <si>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</si>
  <si>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</si>
  <si>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</si>
  <si>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</si>
  <si>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</si>
  <si>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</si>
  <si>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</si>
  <si>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</si>
  <si>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</si>
  <si>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</si>
  <si>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</si>
  <si>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</si>
  <si>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</si>
  <si>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</si>
  <si>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</si>
  <si>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</si>
  <si>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</si>
  <si>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</si>
  <si>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</si>
  <si>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</si>
  <si>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</si>
  <si>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</si>
  <si>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</si>
  <si>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</si>
  <si>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</si>
  <si>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</si>
  <si>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</si>
  <si>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</si>
  <si>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</si>
  <si>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</si>
  <si>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</si>
  <si>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</si>
  <si>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</si>
  <si>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</si>
  <si>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</si>
  <si>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</si>
  <si>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</si>
  <si>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</si>
  <si>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</si>
  <si>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</si>
  <si>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</si>
  <si>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</si>
  <si>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</si>
  <si>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</si>
  <si>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</si>
  <si>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</si>
  <si>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</si>
  <si>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</si>
  <si>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</si>
  <si>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</si>
  <si>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</si>
  <si>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</si>
  <si>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</si>
  <si>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</si>
  <si>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</si>
  <si>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</si>
  <si>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</si>
  <si>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</si>
  <si>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</si>
  <si>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</si>
  <si>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</si>
  <si>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</si>
  <si>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</si>
  <si>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</si>
  <si>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</si>
  <si>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</si>
  <si>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</si>
  <si>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</si>
  <si>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</si>
  <si>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</si>
  <si>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</si>
  <si>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</si>
  <si>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</si>
  <si>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</si>
  <si>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</si>
  <si>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</si>
  <si>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</si>
  <si>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</si>
  <si>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</si>
  <si>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</si>
  <si>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</si>
  <si>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</si>
  <si>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</si>
  <si>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</si>
  <si>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</si>
  <si>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</si>
  <si>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</si>
  <si>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</si>
  <si>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</si>
  <si>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</si>
  <si>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</si>
  <si>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</si>
  <si>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</si>
  <si>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</si>
  <si>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</si>
  <si>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</si>
  <si>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</si>
  <si>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</si>
  <si>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</si>
  <si>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</si>
  <si>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</si>
  <si>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</si>
  <si>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</si>
  <si>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</si>
  <si>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</si>
  <si>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</si>
  <si>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</si>
  <si>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</si>
  <si>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</si>
  <si>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</si>
  <si>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</si>
  <si>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</si>
  <si>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</si>
  <si>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</si>
  <si>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</si>
  <si>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</si>
  <si>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</si>
  <si>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</si>
  <si>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</si>
  <si>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</si>
  <si>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</si>
  <si>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</si>
  <si>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</si>
  <si>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</si>
  <si>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</si>
  <si>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</si>
  <si>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</si>
  <si>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</si>
  <si>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</si>
  <si>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</si>
  <si>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</si>
  <si>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</si>
  <si>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</si>
  <si>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</si>
  <si>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</si>
  <si>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</si>
  <si>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</si>
  <si>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</si>
  <si>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</si>
  <si>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</si>
  <si>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</si>
  <si>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</si>
  <si>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</si>
  <si>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</si>
  <si>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</si>
  <si>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</si>
  <si>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</si>
  <si>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</si>
  <si>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</si>
  <si>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</si>
  <si>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</si>
  <si>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</si>
  <si>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</si>
  <si>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</si>
  <si>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</si>
  <si>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</si>
  <si>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</si>
  <si>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</si>
  <si>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</si>
  <si>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</si>
  <si>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</si>
  <si>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</si>
  <si>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</si>
  <si>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</si>
  <si>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</si>
  <si>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</si>
  <si>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</si>
  <si>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</si>
  <si>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</si>
  <si>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</si>
  <si>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</si>
  <si>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</si>
  <si>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</si>
  <si>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</si>
  <si>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</si>
  <si>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</si>
  <si>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</si>
  <si>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</si>
  <si>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</si>
  <si>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</si>
  <si>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</si>
  <si>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</si>
  <si>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</si>
  <si>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</si>
  <si>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</si>
  <si>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</si>
  <si>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</si>
  <si>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</si>
  <si>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</si>
  <si>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</si>
  <si>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</si>
  <si>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</si>
  <si>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</si>
  <si>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</si>
  <si>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</si>
  <si>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</si>
  <si>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</si>
  <si>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</si>
  <si>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</si>
  <si>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</si>
  <si>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</si>
  <si>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</si>
  <si>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</si>
  <si>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</si>
  <si>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</si>
  <si>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</si>
  <si>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</si>
  <si>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</si>
  <si>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</si>
  <si>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</si>
  <si>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</si>
  <si>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</si>
  <si>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</si>
  <si>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</si>
  <si>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</si>
  <si>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</si>
  <si>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</si>
  <si>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</si>
  <si>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</si>
  <si>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</si>
  <si>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</si>
  <si>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</si>
  <si>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</si>
  <si>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</si>
  <si>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</si>
  <si>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</si>
  <si>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</si>
  <si>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</si>
  <si>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</si>
  <si>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</si>
  <si>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</si>
  <si>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</si>
  <si>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</si>
  <si>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</si>
  <si>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</si>
  <si>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</si>
  <si>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</si>
  <si>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</si>
  <si>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</si>
  <si>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</si>
  <si>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</si>
  <si>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</si>
  <si>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</si>
  <si>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</si>
  <si>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</si>
  <si>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</si>
  <si>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</si>
  <si>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</si>
  <si>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</si>
  <si>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</si>
  <si>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</si>
  <si>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</si>
  <si>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</si>
  <si>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</si>
  <si>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</si>
  <si>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</si>
  <si>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</si>
  <si>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</si>
  <si>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</si>
  <si>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</si>
  <si>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</si>
  <si>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</si>
  <si>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</si>
  <si>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</si>
  <si>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</si>
  <si>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</si>
  <si>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</si>
  <si>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</si>
  <si>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</si>
  <si>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</si>
  <si>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</si>
  <si>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</si>
  <si>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</si>
  <si>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</si>
  <si>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</si>
  <si>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</si>
  <si>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</si>
  <si>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</si>
  <si>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</si>
  <si>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</si>
  <si>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</si>
  <si>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</si>
  <si>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</si>
  <si>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</si>
  <si>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</si>
  <si>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</si>
  <si>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</si>
  <si>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</si>
  <si>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</si>
  <si>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</si>
  <si>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</si>
  <si>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</si>
  <si>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</si>
  <si>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</si>
  <si>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</si>
  <si>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</si>
  <si>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</si>
  <si>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</si>
  <si>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</si>
  <si>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</si>
  <si>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</si>
  <si>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</si>
  <si>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</si>
  <si>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</si>
  <si>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</si>
  <si>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</si>
  <si>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</si>
  <si>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</si>
  <si>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</si>
  <si>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</si>
  <si>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</si>
  <si>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</si>
  <si>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</si>
  <si>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</si>
  <si>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</si>
  <si>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</si>
  <si>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</si>
  <si>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</si>
  <si>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</si>
  <si>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</si>
  <si>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</si>
  <si>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</si>
  <si>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</si>
  <si>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</si>
  <si>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</si>
  <si>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</si>
  <si>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</si>
  <si>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</si>
  <si>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</si>
  <si>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</si>
  <si>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</si>
  <si>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</si>
  <si>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</si>
  <si>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</si>
  <si>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</si>
  <si>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</si>
  <si>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</si>
  <si>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</si>
  <si>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</si>
  <si>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</si>
  <si>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</si>
  <si>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</si>
  <si>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</si>
  <si>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</si>
  <si>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</si>
  <si>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</si>
  <si>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</si>
  <si>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</si>
  <si>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</si>
  <si>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</si>
  <si>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</si>
  <si>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</si>
  <si>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</si>
  <si>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</si>
  <si>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</si>
  <si>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</si>
  <si>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</si>
  <si>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</si>
  <si>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</si>
  <si>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</si>
  <si>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</si>
  <si>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</si>
  <si>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</si>
  <si>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</si>
  <si>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</si>
  <si>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</si>
  <si>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</si>
  <si>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</si>
  <si>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</si>
  <si>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</si>
  <si>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</si>
  <si>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</si>
  <si>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</si>
  <si>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</si>
  <si>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</si>
  <si>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</si>
  <si>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</si>
  <si>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</si>
  <si>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</si>
  <si>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</si>
  <si>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</si>
  <si>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</si>
  <si>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</si>
  <si>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</si>
  <si>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</si>
  <si>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</si>
  <si>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</si>
  <si>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</si>
  <si>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</si>
  <si>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</si>
  <si>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</si>
  <si>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</si>
  <si>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</si>
  <si>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</si>
  <si>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</si>
  <si>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</si>
  <si>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</si>
  <si>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</si>
  <si>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</si>
  <si>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</si>
  <si>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</si>
  <si>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</si>
  <si>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</si>
  <si>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</si>
  <si>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</si>
  <si>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</si>
  <si>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</si>
  <si>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</si>
  <si>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</si>
  <si>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</si>
  <si>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</si>
  <si>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</si>
  <si>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</si>
  <si>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</si>
  <si>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</si>
  <si>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</si>
  <si>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</si>
  <si>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</si>
  <si>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</si>
  <si>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</si>
  <si>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</si>
  <si>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</si>
  <si>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</si>
  <si>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</si>
  <si>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</si>
  <si>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</si>
  <si>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</si>
  <si>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</si>
  <si>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</si>
  <si>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</si>
  <si>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</si>
  <si>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</si>
  <si>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</si>
  <si>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</si>
  <si>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</si>
  <si>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</si>
  <si>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</si>
  <si>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</si>
  <si>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</si>
  <si>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</si>
  <si>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</si>
  <si>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</si>
  <si>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</si>
  <si>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</si>
  <si>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</si>
  <si>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</si>
  <si>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</si>
  <si>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</si>
  <si>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</si>
  <si>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</si>
  <si>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</si>
  <si>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</si>
  <si>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</si>
  <si>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</si>
  <si>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</si>
  <si>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</si>
  <si>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</si>
  <si>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</si>
  <si>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</si>
  <si>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</si>
  <si>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</si>
  <si>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</si>
  <si>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</si>
  <si>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</si>
  <si>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</si>
  <si>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</si>
  <si>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</si>
  <si>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</si>
  <si>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</si>
  <si>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</si>
  <si>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</si>
  <si>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</si>
  <si>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</si>
  <si>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</si>
  <si>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</si>
  <si>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</si>
  <si>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</si>
  <si>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</si>
  <si>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</si>
  <si>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</si>
  <si>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</si>
  <si>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</si>
  <si>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</si>
  <si>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</si>
  <si>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</si>
  <si>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</si>
  <si>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</si>
  <si>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</si>
  <si>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</si>
  <si>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</si>
  <si>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</si>
  <si>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</si>
  <si>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</si>
  <si>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</si>
  <si>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</si>
  <si>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</si>
  <si>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</si>
  <si>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</si>
  <si>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</si>
  <si>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</si>
  <si>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</si>
  <si>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</si>
  <si>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</si>
  <si>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</si>
  <si>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</si>
  <si>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</si>
  <si>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</si>
  <si>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</si>
  <si>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</si>
  <si>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</si>
  <si>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</si>
  <si>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</si>
  <si>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</si>
  <si>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</si>
  <si>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</si>
  <si>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</si>
  <si>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</si>
  <si>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</si>
  <si>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</si>
  <si>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</si>
  <si>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</si>
  <si>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</si>
  <si>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</si>
  <si>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</si>
  <si>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</si>
  <si>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</si>
  <si>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</si>
  <si>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</si>
  <si>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</si>
  <si>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</si>
  <si>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</si>
  <si>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</si>
  <si>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</si>
  <si>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</si>
  <si>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</si>
  <si>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</si>
  <si>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</si>
  <si>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</si>
  <si>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</si>
  <si>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</si>
  <si>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</si>
  <si>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</si>
  <si>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</si>
  <si>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</si>
  <si>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</si>
  <si>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</si>
  <si>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</si>
  <si>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</si>
  <si>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</si>
  <si>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</si>
  <si>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</si>
  <si>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</si>
  <si>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</si>
  <si>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</si>
  <si>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</si>
  <si>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</si>
  <si>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</si>
  <si>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</si>
  <si>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</si>
  <si>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</si>
  <si>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</si>
  <si>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</si>
  <si>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</si>
  <si>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</si>
  <si>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</si>
  <si>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</si>
  <si>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</si>
  <si>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</si>
  <si>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</si>
  <si>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</si>
  <si>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</si>
  <si>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</si>
  <si>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</si>
  <si>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</si>
  <si>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</si>
  <si>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</si>
  <si>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</si>
  <si>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</si>
  <si>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</si>
  <si>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</si>
  <si>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</si>
  <si>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</si>
  <si>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</si>
  <si>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</si>
  <si>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</si>
  <si>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</si>
  <si>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</si>
  <si>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</si>
  <si>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</si>
  <si>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</si>
  <si>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</si>
  <si>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</si>
  <si>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</si>
  <si>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</si>
  <si>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</si>
  <si>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</si>
  <si>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</si>
  <si>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</si>
  <si>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</si>
  <si>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</si>
  <si>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</si>
  <si>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</si>
  <si>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</si>
  <si>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</si>
  <si>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</si>
  <si>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</si>
  <si>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</si>
  <si>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</si>
  <si>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</si>
  <si>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</si>
  <si>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</si>
  <si>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</si>
  <si>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</si>
  <si>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</si>
  <si>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</si>
  <si>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</si>
  <si>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</si>
  <si>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</si>
  <si>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</si>
  <si>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</si>
  <si>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</si>
  <si>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</si>
  <si>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</si>
  <si>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</si>
  <si>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</si>
  <si>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</si>
  <si>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</si>
  <si>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</si>
  <si>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</si>
  <si>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</si>
  <si>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</si>
  <si>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</si>
  <si>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</si>
  <si>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</si>
  <si>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</si>
  <si>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</si>
  <si>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</si>
  <si>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</si>
  <si>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</si>
  <si>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</si>
  <si>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</si>
  <si>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</si>
  <si>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</si>
  <si>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</si>
  <si>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</si>
  <si>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</si>
  <si>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</si>
  <si>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</si>
  <si>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</si>
  <si>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</si>
  <si>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</si>
  <si>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</si>
  <si>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</si>
  <si>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</si>
  <si>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</si>
  <si>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</si>
  <si>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</si>
  <si>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</si>
  <si>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</si>
  <si>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</si>
  <si>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</si>
  <si>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</si>
  <si>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</si>
  <si>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</si>
  <si>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</si>
  <si>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</si>
  <si>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</si>
  <si>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</si>
  <si>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</si>
  <si>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</si>
  <si>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</si>
  <si>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</si>
  <si>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</si>
  <si>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</si>
  <si>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</si>
  <si>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</si>
  <si>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</si>
  <si>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</si>
  <si>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</si>
  <si>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</si>
  <si>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</si>
  <si>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</si>
  <si>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</si>
  <si>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</si>
  <si>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</si>
  <si>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</si>
  <si>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</si>
  <si>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</si>
  <si>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</si>
  <si>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</si>
  <si>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</si>
  <si>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</si>
  <si>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</si>
  <si>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</si>
  <si>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</si>
  <si>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</si>
  <si>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</si>
  <si>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</si>
  <si>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</si>
  <si>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</si>
  <si>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</si>
  <si>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</si>
  <si>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</si>
  <si>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</si>
  <si>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</si>
  <si>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</si>
  <si>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</si>
  <si>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</si>
  <si>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</si>
  <si>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</si>
  <si>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</si>
  <si>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</si>
  <si>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</si>
  <si>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</si>
  <si>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</si>
  <si>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</si>
  <si>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</si>
  <si>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</si>
  <si>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</si>
  <si>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</si>
  <si>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</si>
  <si>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</si>
  <si>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</si>
  <si>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</si>
  <si>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</si>
  <si>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</si>
  <si>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</si>
  <si>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</si>
  <si>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</si>
  <si>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</si>
  <si>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</si>
  <si>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</si>
  <si>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</si>
  <si>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</si>
  <si>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</si>
  <si>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</si>
  <si>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</si>
  <si>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</si>
  <si>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</si>
  <si>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</si>
  <si>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</si>
  <si>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</si>
  <si>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</si>
  <si>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</si>
  <si>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</si>
  <si>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</si>
  <si>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</si>
  <si>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</si>
  <si>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</si>
  <si>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</si>
  <si>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</si>
  <si>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</si>
  <si>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</si>
  <si>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</si>
  <si>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</si>
  <si>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</si>
  <si>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</si>
  <si>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</si>
  <si>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</si>
  <si>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</si>
  <si>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</si>
  <si>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</si>
  <si>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</si>
  <si>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</si>
  <si>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</si>
  <si>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</si>
  <si>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</si>
  <si>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</si>
  <si>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</si>
  <si>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</si>
  <si>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</si>
  <si>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</si>
  <si>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</si>
  <si>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</si>
  <si>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</si>
  <si>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</si>
  <si>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</si>
  <si>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</si>
  <si>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</si>
  <si>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</si>
  <si>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</si>
  <si>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</si>
  <si>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</si>
  <si>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</si>
  <si>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</si>
  <si>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</si>
  <si>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</si>
  <si>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</si>
  <si>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</si>
  <si>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</si>
  <si>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</si>
  <si>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</si>
  <si>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</si>
  <si>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</si>
  <si>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</si>
  <si>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</si>
  <si>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</si>
  <si>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</si>
  <si>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</si>
  <si>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</si>
  <si>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</si>
  <si>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</si>
  <si>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</si>
  <si>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</si>
  <si>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</si>
  <si>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</si>
  <si>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</si>
  <si>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</si>
  <si>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</si>
  <si>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</si>
  <si>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</si>
  <si>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</si>
  <si>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</si>
  <si>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</si>
  <si>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</si>
  <si>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</si>
  <si>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</si>
  <si>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</si>
  <si>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</si>
  <si>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</si>
  <si>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</si>
  <si>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</si>
  <si>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</si>
  <si>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</si>
  <si>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</si>
  <si>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</si>
  <si>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</si>
  <si>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</si>
  <si>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</si>
  <si>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</si>
  <si>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</si>
  <si>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</si>
  <si>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</si>
  <si>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</si>
  <si>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</si>
  <si>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</si>
  <si>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</si>
  <si>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</si>
  <si>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</si>
  <si>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</si>
  <si>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</si>
  <si>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</si>
  <si>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</si>
  <si>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</si>
  <si>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</si>
  <si>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</si>
  <si>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</si>
  <si>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</si>
  <si>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</si>
  <si>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</si>
  <si>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</si>
  <si>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</si>
  <si>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</si>
  <si>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</si>
  <si>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</si>
  <si>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</si>
  <si>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</si>
  <si>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</si>
  <si>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</si>
  <si>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</si>
  <si>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</si>
  <si>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</si>
  <si>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</si>
  <si>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</si>
  <si>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</si>
  <si>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</si>
  <si>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</si>
  <si>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</si>
  <si>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</si>
  <si>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</si>
  <si>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</si>
  <si>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</si>
  <si>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</si>
  <si>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</si>
  <si>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</si>
  <si>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</si>
  <si>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</si>
  <si>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</si>
  <si>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</si>
  <si>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</si>
  <si>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</si>
  <si>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</si>
  <si>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</si>
  <si>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</si>
  <si>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</si>
  <si>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</si>
  <si>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</si>
  <si>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</si>
  <si>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</si>
  <si>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</si>
  <si>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</si>
  <si>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</si>
  <si>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</si>
  <si>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</si>
  <si>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</si>
  <si>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</si>
  <si>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</si>
  <si>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</si>
  <si>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</si>
  <si>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</si>
  <si>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</si>
  <si>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</si>
  <si>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</si>
  <si>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</si>
  <si>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</si>
  <si>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</si>
  <si>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</si>
  <si>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</si>
  <si>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</si>
  <si>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</si>
  <si>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</si>
  <si>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</si>
  <si>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</si>
  <si>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</si>
  <si>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</si>
  <si>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</si>
  <si>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</si>
  <si>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</si>
  <si>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</si>
  <si>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</si>
  <si>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</si>
  <si>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</si>
  <si>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</si>
  <si>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</si>
  <si>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</si>
  <si>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</si>
  <si>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</si>
  <si>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</si>
  <si>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</si>
  <si>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</si>
  <si>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</si>
  <si>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</si>
  <si>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</si>
  <si>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</si>
  <si>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</si>
  <si>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</si>
  <si>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</si>
  <si>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</si>
  <si>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</si>
  <si>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</si>
  <si>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</si>
  <si>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</si>
  <si>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</si>
  <si>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</si>
  <si>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</si>
  <si>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</si>
  <si>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</si>
  <si>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</si>
  <si>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</si>
  <si>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</si>
  <si>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</si>
  <si>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</si>
  <si>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</si>
  <si>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</si>
  <si>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</si>
  <si>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</si>
  <si>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</si>
  <si>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</si>
  <si>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</si>
  <si>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</si>
  <si>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</si>
  <si>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</si>
  <si>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</si>
  <si>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</si>
  <si>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</si>
  <si>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</si>
  <si>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</si>
  <si>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</si>
  <si>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</si>
  <si>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</si>
  <si>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</si>
  <si>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</si>
  <si>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</si>
  <si>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</si>
  <si>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</si>
  <si>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</si>
  <si>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</si>
  <si>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</si>
  <si>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</si>
  <si>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</si>
  <si>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</si>
  <si>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</si>
  <si>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</si>
  <si>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</si>
  <si>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</si>
  <si>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</si>
  <si>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</si>
  <si>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</si>
  <si>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</si>
  <si>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</si>
  <si>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</si>
  <si>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</si>
  <si>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</si>
  <si>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</si>
  <si>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</si>
  <si>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</si>
  <si>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</si>
  <si>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</si>
  <si>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</si>
  <si>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</si>
  <si>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</si>
  <si>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</si>
  <si>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</si>
  <si>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</si>
  <si>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</si>
  <si>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</si>
  <si>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</si>
  <si>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</si>
  <si>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</si>
  <si>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</si>
  <si>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</si>
  <si>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</si>
  <si>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</si>
  <si>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</si>
  <si>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</si>
  <si>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</si>
  <si>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</si>
  <si>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</si>
  <si>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</si>
  <si>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</si>
  <si>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</si>
  <si>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</si>
  <si>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</si>
  <si>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</si>
  <si>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</si>
  <si>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</si>
  <si>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</si>
  <si>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</si>
  <si>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</si>
  <si>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</si>
  <si>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</si>
  <si>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</si>
  <si>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</si>
  <si>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</si>
  <si>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</si>
  <si>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</si>
  <si>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</si>
  <si>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</si>
  <si>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</si>
  <si>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</si>
  <si>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</si>
  <si>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</si>
  <si>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</si>
  <si>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</si>
  <si>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</si>
  <si>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</si>
  <si>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</si>
  <si>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</si>
  <si>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</si>
  <si>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</si>
  <si>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</si>
  <si>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</si>
  <si>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</si>
  <si>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</si>
  <si>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</si>
  <si>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</si>
  <si>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</si>
  <si>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</si>
  <si>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</si>
  <si>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</si>
  <si>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</si>
  <si>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</si>
  <si>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</si>
  <si>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</si>
  <si>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</si>
  <si>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</si>
  <si>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</si>
  <si>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</si>
  <si>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</si>
  <si>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</si>
  <si>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</si>
  <si>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</si>
  <si>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</si>
  <si>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</si>
  <si>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</si>
  <si>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</si>
  <si>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</si>
  <si>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</si>
  <si>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</si>
  <si>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</si>
  <si>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</si>
  <si>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</si>
  <si>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</si>
  <si>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</si>
  <si>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</si>
  <si>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</si>
  <si>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</si>
  <si>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</si>
  <si>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</si>
  <si>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</si>
  <si>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</si>
  <si>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</si>
  <si>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</si>
  <si>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</si>
  <si>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</si>
  <si>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</si>
  <si>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</si>
  <si>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</si>
  <si>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</si>
  <si>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</si>
  <si>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</si>
  <si>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</si>
  <si>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</si>
  <si>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</si>
  <si>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</si>
  <si>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</si>
  <si>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</si>
  <si>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</si>
  <si>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</si>
  <si>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</si>
  <si>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</si>
  <si>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</si>
  <si>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</si>
  <si>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</si>
  <si>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</si>
  <si>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</si>
  <si>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</si>
  <si>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</si>
  <si>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</si>
  <si>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</si>
  <si>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</si>
  <si>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</si>
  <si>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</si>
  <si>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</si>
  <si>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</si>
  <si>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</si>
  <si>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</si>
  <si>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</si>
  <si>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</si>
  <si>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</si>
  <si>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</si>
  <si>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</si>
  <si>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</si>
  <si>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</si>
  <si>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</si>
  <si>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</si>
  <si>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</si>
  <si>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</si>
  <si>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</si>
  <si>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</si>
  <si>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</si>
  <si>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</si>
  <si>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</si>
  <si>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</si>
  <si>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</si>
  <si>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</si>
  <si>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</si>
  <si>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</si>
  <si>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</si>
  <si>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</si>
  <si>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</si>
  <si>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</si>
  <si>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</si>
  <si>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</si>
  <si>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</si>
  <si>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</si>
  <si>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</si>
  <si>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</si>
  <si>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</si>
  <si>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</si>
  <si>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</si>
  <si>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</si>
  <si>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</si>
  <si>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</si>
  <si>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</si>
  <si>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</si>
  <si>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</si>
  <si>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</si>
  <si>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</si>
  <si>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</si>
  <si>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</si>
  <si>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</si>
  <si>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</si>
  <si>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</si>
  <si>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</si>
  <si>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</si>
  <si>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</si>
  <si>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</si>
  <si>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</si>
  <si>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</si>
  <si>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</si>
  <si>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</si>
  <si>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</si>
  <si>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</si>
  <si>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</si>
  <si>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</si>
  <si>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</si>
  <si>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</si>
  <si>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</si>
  <si>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</si>
  <si>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</si>
  <si>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</si>
  <si>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</si>
  <si>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</si>
  <si>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</si>
  <si>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</si>
  <si>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</si>
  <si>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</si>
  <si>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</si>
  <si>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</si>
  <si>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</si>
  <si>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</si>
  <si>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</si>
  <si>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</si>
  <si>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</si>
  <si>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</si>
  <si>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</si>
  <si>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</si>
  <si>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</si>
  <si>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</si>
  <si>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</si>
  <si>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</si>
  <si>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</si>
  <si>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</si>
  <si>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</si>
  <si>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</si>
  <si>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</si>
  <si>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</si>
  <si>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</si>
  <si>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</si>
  <si>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</si>
  <si>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</si>
  <si>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</si>
  <si>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</si>
  <si>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</si>
  <si>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</si>
  <si>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</si>
  <si>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</si>
  <si>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</si>
  <si>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</si>
  <si>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</si>
  <si>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</si>
  <si>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</si>
  <si>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</si>
  <si>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</si>
  <si>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</si>
  <si>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</si>
  <si>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</si>
  <si>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</si>
  <si>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</si>
  <si>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</si>
  <si>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</si>
  <si>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</si>
  <si>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</si>
  <si>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</si>
  <si>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</si>
  <si>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</si>
  <si>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</si>
  <si>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</si>
  <si>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</si>
  <si>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</si>
  <si>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</si>
  <si>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</si>
  <si>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</si>
  <si>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</si>
  <si>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</si>
  <si>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</si>
  <si>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</si>
  <si>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</si>
  <si>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</si>
  <si>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</si>
  <si>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</si>
  <si>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</si>
  <si>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</si>
  <si>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</si>
  <si>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</si>
  <si>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</si>
  <si>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</si>
  <si>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</si>
  <si>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</si>
  <si>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</si>
  <si>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</si>
  <si>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</si>
  <si>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</si>
  <si>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</si>
  <si>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</si>
  <si>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</si>
  <si>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</si>
  <si>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</si>
  <si>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</si>
  <si>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</si>
  <si>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</si>
  <si>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</si>
  <si>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</si>
  <si>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</si>
  <si>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</si>
  <si>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</si>
  <si>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</si>
  <si>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</si>
  <si>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</si>
  <si>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</si>
  <si>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</si>
  <si>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</si>
  <si>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</si>
  <si>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</si>
  <si>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</si>
  <si>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</si>
  <si>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</si>
  <si>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</si>
  <si>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</si>
  <si>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</si>
  <si>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</si>
  <si>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</si>
  <si>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</si>
  <si>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</si>
  <si>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</si>
  <si>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</si>
  <si>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</si>
  <si>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</si>
  <si>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</si>
  <si>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</si>
  <si>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</si>
  <si>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</si>
  <si>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</si>
  <si>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</si>
  <si>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</si>
  <si>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</si>
  <si>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</si>
  <si>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</si>
  <si>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</si>
  <si>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</si>
  <si>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</si>
  <si>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</si>
  <si>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</si>
  <si>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</si>
  <si>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</si>
  <si>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</si>
  <si>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</si>
  <si>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</si>
  <si>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</si>
  <si>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</si>
  <si>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</si>
  <si>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</si>
  <si>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</si>
  <si>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</si>
  <si>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</si>
  <si>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</si>
  <si>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</si>
  <si>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</si>
  <si>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</si>
  <si>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</si>
  <si>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</si>
  <si>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</si>
  <si>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</si>
  <si>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</si>
  <si>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</si>
  <si>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</si>
  <si>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</si>
  <si>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</si>
  <si>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</si>
  <si>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</si>
  <si>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</si>
  <si>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</si>
  <si>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</si>
  <si>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</si>
  <si>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</si>
  <si>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</si>
  <si>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</si>
  <si>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</si>
  <si>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</si>
  <si>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</si>
  <si>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</si>
  <si>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</si>
  <si>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</si>
  <si>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</si>
  <si>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</si>
  <si>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</si>
  <si>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</si>
  <si>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</si>
  <si>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</si>
  <si>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</si>
  <si>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</si>
  <si>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</si>
  <si>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</si>
  <si>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</si>
  <si>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</si>
  <si>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</si>
  <si>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</si>
  <si>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</si>
  <si>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</si>
  <si>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</si>
  <si>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</si>
  <si>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</si>
  <si>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</si>
  <si>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</si>
  <si>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</si>
  <si>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</si>
  <si>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</si>
  <si>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</si>
  <si>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</si>
  <si>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</si>
  <si>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</si>
  <si>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</si>
  <si>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</si>
  <si>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</si>
  <si>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</si>
  <si>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</si>
  <si>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</si>
  <si>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</si>
  <si>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</si>
  <si>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</si>
  <si>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</si>
  <si>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</si>
  <si>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</si>
  <si>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</si>
  <si>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</si>
  <si>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</si>
  <si>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</si>
  <si>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</si>
  <si>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</si>
  <si>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</si>
  <si>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</si>
  <si>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</si>
  <si>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</si>
  <si>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</si>
  <si>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</si>
  <si>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</si>
  <si>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</si>
  <si>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</si>
  <si>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</si>
  <si>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</si>
  <si>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</si>
  <si>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</si>
  <si>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</si>
  <si>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</si>
  <si>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</si>
  <si>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</si>
  <si>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</si>
  <si>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</si>
  <si>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</si>
  <si>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</si>
  <si>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</si>
  <si>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</si>
  <si>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</si>
  <si>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</si>
  <si>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</si>
  <si>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</si>
  <si>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</si>
  <si>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</si>
  <si>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</si>
  <si>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</si>
  <si>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</si>
  <si>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</si>
  <si>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</si>
  <si>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</si>
  <si>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</si>
  <si>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</si>
  <si>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</si>
  <si>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</si>
  <si>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</si>
  <si>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</si>
  <si>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</si>
  <si>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</si>
  <si>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</si>
  <si>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</si>
  <si>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</si>
  <si>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</si>
  <si>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</si>
  <si>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</si>
  <si>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</si>
  <si>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</si>
  <si>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</si>
  <si>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</si>
  <si>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</si>
  <si>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</si>
  <si>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</si>
  <si>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</si>
  <si>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</si>
  <si>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</si>
  <si>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</si>
  <si>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</si>
  <si>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</si>
  <si>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</si>
  <si>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</si>
  <si>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</si>
  <si>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</si>
  <si>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</si>
  <si>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</si>
  <si>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</si>
  <si>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</si>
  <si>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</si>
  <si>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</si>
  <si>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</si>
  <si>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</si>
  <si>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</si>
  <si>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</si>
  <si>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</si>
  <si>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</si>
  <si>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</si>
  <si>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</si>
  <si>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</si>
  <si>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</si>
  <si>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</si>
  <si>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</si>
  <si>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</si>
  <si>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</si>
  <si>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</si>
  <si>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</si>
  <si>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</si>
  <si>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</si>
  <si>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</si>
  <si>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</si>
  <si>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</si>
  <si>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</si>
  <si>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</si>
  <si>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</si>
  <si>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</si>
  <si>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</si>
  <si>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</si>
  <si>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</si>
  <si>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</si>
  <si>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</si>
  <si>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</si>
  <si>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</si>
  <si>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</si>
  <si>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</si>
  <si>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</si>
  <si>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</si>
  <si>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</si>
  <si>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</si>
  <si>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</si>
  <si>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</si>
  <si>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</si>
  <si>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</si>
  <si>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</si>
  <si>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</si>
  <si>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</si>
  <si>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</si>
  <si>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</si>
  <si>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</si>
  <si>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</si>
  <si>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</si>
  <si>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</si>
  <si>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</si>
  <si>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</si>
  <si>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</si>
  <si>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</si>
  <si>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</si>
  <si>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</si>
  <si>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</si>
  <si>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</si>
  <si>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</si>
  <si>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</si>
  <si>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</si>
  <si>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</si>
  <si>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</si>
  <si>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</si>
  <si>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</si>
  <si>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</si>
  <si>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</si>
  <si>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</si>
  <si>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</si>
  <si>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</si>
  <si>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</si>
  <si>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</si>
  <si>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</si>
  <si>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</si>
  <si>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</si>
  <si>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</si>
  <si>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</si>
  <si>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</si>
  <si>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</si>
  <si>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</si>
  <si>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</si>
  <si>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</si>
  <si>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</si>
  <si>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</si>
  <si>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</si>
  <si>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</si>
  <si>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</si>
  <si>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</si>
  <si>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</si>
  <si>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</si>
  <si>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</si>
  <si>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</si>
  <si>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</si>
  <si>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</si>
  <si>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</si>
  <si>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</si>
  <si>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</si>
  <si>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</si>
  <si>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</si>
  <si>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</si>
  <si>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</si>
  <si>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</si>
  <si>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</si>
  <si>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</si>
  <si>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</si>
  <si>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</si>
  <si>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</si>
  <si>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</si>
  <si>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</si>
  <si>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</si>
  <si>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</si>
  <si>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</si>
  <si>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</si>
  <si>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</si>
  <si>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</si>
  <si>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</si>
  <si>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</si>
  <si>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</si>
  <si>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</si>
  <si>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</si>
  <si>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</si>
  <si>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</si>
  <si>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</si>
  <si>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</si>
  <si>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</si>
  <si>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</si>
  <si>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</si>
  <si>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</si>
  <si>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</si>
  <si>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</si>
  <si>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</si>
  <si>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</si>
  <si>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</si>
  <si>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</si>
  <si>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</si>
  <si>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</si>
  <si>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</si>
  <si>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</si>
  <si>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</si>
  <si>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</si>
  <si>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</si>
  <si>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</si>
  <si>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</si>
  <si>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</si>
  <si>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</si>
  <si>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</si>
  <si>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</si>
  <si>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</si>
  <si>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</si>
  <si>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</si>
  <si>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</si>
  <si>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</si>
  <si>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</si>
  <si>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</si>
  <si>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</si>
  <si>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</si>
  <si>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</si>
  <si>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</si>
  <si>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</si>
  <si>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</si>
  <si>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</si>
  <si>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</si>
  <si>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</si>
  <si>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</si>
  <si>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</si>
  <si>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</si>
  <si>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</si>
  <si>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</si>
  <si>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</si>
  <si>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</si>
  <si>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</si>
  <si>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</si>
  <si>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</si>
  <si>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</si>
  <si>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</si>
  <si>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</si>
  <si>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</si>
  <si>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</si>
  <si>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</si>
  <si>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</si>
  <si>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</si>
  <si>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</si>
  <si>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</si>
  <si>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</si>
  <si>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</si>
  <si>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</si>
  <si>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</si>
  <si>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</si>
  <si>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</si>
  <si>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</si>
  <si>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</si>
  <si>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</si>
  <si>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</si>
  <si>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</si>
  <si>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</si>
  <si>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</si>
  <si>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</si>
  <si>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</si>
  <si>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</si>
  <si>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</si>
  <si>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</si>
  <si>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</si>
  <si>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</si>
  <si>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</si>
  <si>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</si>
  <si>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</si>
  <si>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</si>
  <si>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</si>
  <si>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</si>
  <si>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</si>
  <si>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</si>
  <si>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</si>
  <si>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</si>
  <si>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</si>
  <si>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</si>
  <si>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</si>
  <si>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</si>
  <si>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</si>
  <si>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</si>
  <si>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</si>
  <si>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</si>
  <si>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</si>
  <si>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</si>
  <si>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</si>
  <si>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</si>
  <si>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</si>
  <si>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</si>
  <si>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</si>
  <si>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</si>
  <si>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</si>
  <si>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</si>
  <si>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</si>
  <si>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</si>
  <si>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</si>
  <si>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</si>
  <si>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</si>
  <si>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</si>
  <si>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</si>
  <si>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</si>
  <si>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</si>
  <si>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</si>
  <si>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</si>
  <si>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</si>
  <si>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</si>
  <si>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</si>
  <si>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</si>
  <si>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</si>
  <si>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</si>
  <si>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</si>
  <si>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</si>
  <si>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</si>
  <si>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</si>
  <si>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</si>
  <si>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</si>
  <si>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</si>
  <si>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</si>
  <si>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</si>
  <si>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</si>
  <si>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</si>
  <si>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</si>
  <si>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</si>
  <si>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</si>
  <si>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</si>
  <si>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</si>
  <si>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</si>
  <si>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</si>
  <si>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</si>
  <si>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</si>
  <si>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</si>
  <si>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</si>
  <si>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</si>
  <si>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</si>
  <si>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</si>
  <si>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</si>
  <si>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</si>
  <si>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</si>
  <si>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</si>
  <si>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</si>
  <si>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</si>
  <si>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</si>
  <si>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</si>
  <si>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</si>
  <si>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</si>
  <si>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</si>
  <si>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</si>
  <si>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</si>
  <si>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</si>
  <si>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</si>
  <si>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</si>
  <si>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</si>
  <si>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</si>
  <si>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</si>
  <si>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</si>
  <si>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</si>
  <si>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</si>
  <si>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</si>
  <si>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</si>
  <si>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</si>
  <si>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</si>
  <si>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</si>
  <si>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</si>
  <si>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</si>
  <si>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</si>
  <si>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</si>
  <si>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</si>
  <si>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</si>
  <si>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</si>
  <si>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</si>
  <si>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</si>
  <si>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</si>
  <si>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</si>
  <si>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</si>
  <si>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</si>
  <si>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</si>
  <si>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</si>
  <si>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</si>
  <si>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</si>
  <si>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</si>
  <si>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</si>
  <si>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</si>
  <si>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</si>
  <si>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</si>
  <si>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</si>
  <si>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</si>
  <si>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</si>
  <si>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</si>
  <si>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</si>
  <si>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</si>
  <si>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</si>
  <si>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</si>
  <si>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</si>
  <si>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</si>
  <si>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</si>
  <si>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</si>
  <si>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</si>
  <si>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</si>
  <si>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</si>
  <si>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</si>
  <si>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</si>
  <si>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</si>
  <si>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</si>
  <si>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</si>
  <si>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</si>
  <si>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</si>
  <si>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</si>
  <si>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</si>
  <si>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</si>
  <si>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</si>
  <si>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</si>
  <si>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</si>
  <si>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</si>
  <si>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</si>
  <si>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</si>
  <si>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</si>
  <si>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</si>
  <si>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</si>
  <si>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</si>
  <si>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</si>
  <si>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</si>
  <si>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</si>
  <si>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</si>
  <si>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</si>
  <si>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</si>
  <si>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</si>
  <si>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</si>
  <si>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</si>
  <si>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</si>
  <si>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</si>
  <si>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</si>
  <si>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</si>
  <si>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</si>
  <si>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</si>
  <si>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</si>
  <si>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</si>
  <si>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</si>
  <si>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</si>
  <si>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</si>
  <si>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</si>
  <si>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</si>
  <si>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</si>
  <si>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</si>
  <si>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</si>
  <si>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</si>
  <si>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</si>
  <si>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</si>
  <si>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</si>
  <si>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</si>
  <si>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</si>
  <si>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</si>
  <si>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</si>
  <si>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</si>
  <si>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</si>
  <si>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</si>
  <si>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</si>
  <si>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</si>
  <si>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</si>
  <si>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</si>
  <si>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</si>
  <si>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</si>
  <si>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</si>
  <si>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</si>
  <si>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</si>
  <si>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</si>
  <si>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</si>
  <si>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</si>
  <si>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</si>
  <si>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</si>
  <si>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</si>
  <si>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</si>
  <si>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</si>
  <si>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</si>
  <si>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</si>
  <si>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</si>
  <si>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</si>
  <si>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</si>
  <si>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</si>
  <si>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</si>
  <si>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</si>
  <si>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</si>
  <si>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</si>
  <si>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</si>
  <si>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</si>
  <si>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</si>
  <si>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</si>
  <si>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</si>
  <si>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</si>
  <si>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</si>
  <si>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</si>
  <si>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</si>
  <si>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</si>
  <si>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</si>
  <si>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</si>
  <si>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</si>
  <si>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</si>
  <si>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</si>
  <si>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</si>
  <si>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</si>
  <si>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</si>
  <si>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</si>
  <si>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</si>
  <si>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</si>
  <si>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</si>
  <si>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</si>
  <si>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</si>
  <si>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</si>
  <si>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</si>
  <si>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</si>
  <si>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</si>
  <si>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</si>
  <si>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</si>
  <si>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</si>
  <si>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</si>
  <si>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</si>
  <si>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</si>
  <si>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</si>
  <si>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</si>
  <si>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</si>
  <si>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</si>
  <si>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</si>
  <si>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</si>
  <si>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</si>
  <si>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</si>
  <si>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</si>
  <si>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</si>
  <si>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</si>
  <si>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</si>
  <si>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</si>
  <si>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</si>
  <si>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</si>
  <si>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</si>
  <si>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</si>
  <si>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</si>
  <si>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</si>
  <si>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</si>
  <si>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</si>
  <si>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</si>
  <si>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</si>
  <si>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</si>
  <si>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</si>
  <si>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</si>
  <si>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</si>
  <si>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</si>
  <si>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</si>
  <si>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</si>
  <si>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</si>
  <si>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</si>
  <si>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</si>
  <si>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</si>
  <si>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</si>
  <si>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</si>
  <si>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</si>
  <si>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</si>
  <si>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</si>
  <si>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</si>
  <si>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</si>
  <si>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</si>
  <si>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</si>
  <si>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</si>
  <si>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</si>
  <si>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</si>
  <si>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</si>
  <si>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</si>
  <si>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</si>
  <si>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</si>
  <si>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</si>
  <si>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</si>
  <si>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</si>
  <si>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</si>
  <si>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</si>
  <si>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</si>
  <si>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</si>
  <si>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</si>
  <si>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</si>
  <si>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</si>
  <si>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</si>
  <si>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</si>
  <si>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</si>
  <si>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</si>
  <si>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</si>
  <si>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</si>
  <si>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</si>
  <si>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</si>
  <si>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</si>
  <si>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</si>
  <si>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</si>
  <si>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</si>
  <si>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</si>
  <si>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</si>
  <si>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</si>
  <si>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</si>
  <si>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</si>
  <si>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</si>
  <si>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</si>
  <si>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</si>
  <si>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</si>
  <si>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</si>
  <si>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</si>
  <si>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</si>
  <si>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</si>
  <si>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</si>
  <si>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</si>
  <si>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</si>
  <si>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</si>
  <si>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</si>
  <si>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</si>
  <si>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</si>
  <si>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</si>
  <si>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</si>
  <si>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</si>
  <si>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</si>
  <si>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</si>
  <si>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</si>
  <si>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</si>
  <si>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</si>
  <si>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</si>
  <si>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</si>
  <si>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</si>
  <si>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</si>
  <si>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</si>
  <si>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</si>
  <si>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</si>
  <si>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</si>
  <si>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</si>
  <si>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</si>
  <si>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</si>
  <si>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</si>
  <si>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</si>
  <si>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</si>
  <si>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</si>
  <si>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</si>
  <si>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</si>
  <si>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</si>
  <si>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</si>
  <si>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</si>
  <si>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</si>
  <si>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</si>
  <si>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</si>
  <si>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</si>
  <si>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</si>
  <si>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</si>
  <si>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</si>
  <si>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</si>
  <si>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</si>
  <si>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</si>
  <si>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</si>
  <si>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</si>
  <si>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</si>
  <si>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</si>
  <si>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</si>
  <si>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</si>
  <si>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</si>
  <si>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</si>
  <si>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</si>
  <si>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</si>
  <si>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</si>
  <si>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</si>
  <si>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</si>
  <si>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</si>
  <si>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</si>
  <si>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</si>
  <si>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</si>
  <si>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</si>
  <si>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</si>
  <si>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</si>
  <si>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</si>
  <si>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</si>
  <si>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</si>
  <si>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</si>
  <si>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</si>
  <si>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</si>
  <si>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</si>
  <si>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</si>
  <si>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</si>
  <si>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</si>
  <si>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</si>
  <si>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</si>
  <si>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</si>
  <si>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</si>
  <si>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</si>
  <si>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</si>
  <si>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</si>
  <si>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</si>
  <si>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</si>
  <si>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</si>
  <si>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</si>
  <si>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</si>
  <si>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</si>
  <si>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</si>
  <si>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</si>
  <si>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</si>
  <si>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</si>
  <si>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</si>
  <si>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</si>
  <si>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</si>
  <si>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</si>
  <si>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</si>
  <si>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</si>
  <si>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</si>
  <si>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</si>
  <si>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</si>
  <si>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</si>
  <si>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</si>
  <si>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</si>
  <si>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</si>
  <si>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</si>
  <si>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</si>
  <si>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</si>
  <si>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</si>
  <si>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</si>
  <si>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</si>
  <si>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</si>
  <si>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</si>
  <si>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</si>
  <si>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</si>
  <si>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</si>
  <si>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</si>
  <si>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</si>
  <si>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</si>
  <si>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</si>
  <si>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</si>
  <si>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</si>
  <si>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</si>
  <si>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</si>
  <si>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</si>
  <si>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</si>
  <si>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</si>
  <si>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</si>
  <si>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</si>
  <si>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</si>
  <si>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</si>
  <si>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</si>
  <si>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</si>
  <si>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</si>
  <si>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</si>
  <si>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</si>
  <si>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</si>
  <si>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</si>
  <si>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</si>
  <si>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</si>
  <si>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</si>
  <si>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</si>
  <si>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</si>
  <si>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</si>
  <si>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</si>
  <si>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</si>
  <si>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</si>
  <si>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</si>
  <si>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</si>
  <si>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</si>
  <si>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</si>
  <si>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</si>
  <si>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</si>
  <si>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</si>
  <si>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</si>
  <si>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</si>
  <si>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</si>
  <si>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</si>
  <si>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</si>
  <si>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</si>
  <si>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</si>
  <si>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</si>
  <si>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</si>
  <si>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</si>
  <si>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</si>
  <si>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</si>
  <si>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</si>
  <si>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</si>
  <si>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</si>
  <si>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</si>
  <si>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</si>
  <si>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</si>
  <si>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</si>
  <si>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</si>
  <si>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</si>
  <si>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</si>
  <si>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</si>
  <si>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</si>
  <si>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</si>
  <si>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</si>
  <si>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</si>
  <si>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</si>
  <si>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</si>
  <si>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</si>
  <si>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</si>
  <si>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</si>
  <si>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</si>
  <si>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</si>
  <si>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</si>
  <si>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</si>
  <si>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</si>
  <si>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</si>
  <si>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</si>
  <si>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</si>
  <si>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</si>
  <si>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</si>
  <si>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</si>
  <si>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</si>
  <si>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</si>
  <si>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</si>
  <si>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</si>
  <si>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</si>
  <si>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</si>
  <si>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</si>
  <si>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</si>
  <si>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</si>
  <si>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</si>
  <si>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</si>
  <si>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</si>
  <si>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</si>
  <si>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</si>
  <si>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</si>
  <si>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</si>
  <si>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</si>
  <si>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</si>
  <si>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</si>
  <si>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</si>
  <si>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</si>
  <si>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</si>
  <si>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</si>
  <si>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</si>
  <si>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</si>
  <si>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</si>
  <si>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</si>
  <si>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</si>
  <si>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</si>
  <si>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</si>
  <si>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</si>
  <si>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</si>
  <si>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</si>
  <si>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</si>
  <si>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</si>
  <si>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</si>
  <si>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</si>
  <si>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</si>
  <si>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</si>
  <si>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</si>
  <si>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</si>
  <si>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</si>
  <si>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</si>
  <si>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</si>
  <si>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</si>
  <si>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</si>
  <si>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</si>
  <si>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</si>
  <si>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</si>
  <si>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</si>
  <si>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</si>
  <si>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</si>
  <si>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</si>
  <si>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</si>
  <si>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</si>
  <si>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</si>
  <si>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</si>
  <si>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</si>
  <si>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</si>
  <si>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</si>
  <si>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</si>
  <si>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</si>
  <si>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</si>
  <si>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</si>
  <si>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</si>
  <si>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</si>
  <si>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</si>
  <si>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</si>
  <si>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</si>
  <si>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</si>
  <si>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</si>
  <si>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</si>
  <si>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</si>
  <si>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</si>
  <si>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</si>
  <si>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</si>
  <si>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</si>
  <si>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</si>
  <si>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</si>
  <si>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</si>
  <si>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</si>
  <si>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</si>
  <si>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</si>
  <si>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</si>
  <si>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</si>
  <si>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</si>
  <si>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</si>
  <si>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</si>
  <si>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</si>
  <si>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</si>
  <si>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</si>
  <si>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</si>
  <si>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</si>
  <si>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</si>
  <si>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</si>
  <si>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</si>
  <si>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</si>
  <si>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</si>
  <si>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</si>
  <si>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</si>
  <si>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</si>
  <si>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</si>
  <si>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</si>
  <si>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</si>
  <si>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</si>
  <si>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</si>
  <si>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</si>
  <si>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</si>
  <si>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</si>
  <si>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</si>
  <si>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</si>
  <si>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</si>
  <si>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</si>
  <si>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</si>
  <si>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</si>
  <si>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</si>
  <si>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</si>
  <si>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</si>
  <si>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</si>
  <si>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</si>
  <si>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</si>
  <si>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</si>
  <si>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</si>
  <si>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</si>
  <si>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</si>
  <si>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</si>
  <si>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</si>
  <si>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</si>
  <si>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</si>
  <si>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</si>
  <si>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</si>
  <si>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</si>
  <si>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</si>
  <si>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</si>
  <si>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</si>
  <si>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</si>
  <si>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</si>
  <si>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</si>
  <si>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</si>
  <si>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</si>
  <si>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</si>
  <si>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</si>
  <si>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</si>
  <si>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</si>
  <si>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</si>
  <si>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</si>
  <si>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</si>
  <si>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</si>
  <si>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</si>
  <si>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</si>
  <si>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</si>
  <si>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</si>
  <si>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</si>
  <si>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</si>
  <si>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</si>
  <si>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</si>
  <si>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</si>
  <si>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</si>
  <si>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</si>
  <si>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</si>
  <si>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</si>
  <si>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</si>
  <si>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</si>
  <si>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</si>
  <si>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</si>
  <si>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</si>
  <si>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</si>
  <si>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</si>
  <si>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</si>
  <si>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</si>
  <si>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</si>
  <si>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</si>
  <si>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</si>
  <si>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</si>
  <si>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</si>
  <si>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</si>
  <si>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</si>
  <si>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</si>
  <si>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</si>
  <si>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</si>
  <si>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</si>
  <si>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</si>
  <si>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</si>
  <si>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</si>
  <si>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</si>
  <si>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</si>
  <si>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</si>
  <si>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</si>
  <si>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</si>
  <si>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</si>
  <si>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</si>
  <si>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</si>
  <si>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</si>
  <si>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</si>
  <si>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</si>
  <si>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</si>
  <si>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</si>
  <si>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</si>
  <si>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</si>
  <si>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</si>
  <si>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</si>
  <si>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</si>
  <si>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</si>
  <si>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</si>
  <si>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</si>
  <si>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</si>
  <si>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</si>
  <si>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</si>
  <si>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</si>
  <si>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</si>
  <si>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</si>
  <si>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</si>
  <si>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</si>
  <si>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</si>
  <si>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</si>
  <si>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</si>
  <si>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</si>
  <si>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</si>
  <si>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</si>
  <si>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</si>
  <si>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</si>
  <si>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</si>
  <si>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</si>
  <si>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</si>
  <si>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</si>
  <si>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</si>
  <si>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</si>
  <si>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</si>
  <si>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</si>
  <si>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</si>
  <si>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</si>
  <si>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</si>
  <si>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</si>
  <si>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</si>
  <si>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</si>
  <si>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</si>
  <si>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</si>
  <si>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</si>
  <si>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</si>
  <si>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</si>
  <si>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</si>
  <si>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</si>
  <si>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</si>
  <si>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</si>
  <si>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</si>
  <si>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</si>
  <si>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</si>
  <si>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</si>
  <si>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</si>
  <si>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</si>
  <si>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</si>
  <si>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</si>
  <si>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</si>
  <si>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</si>
  <si>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</si>
  <si>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</si>
  <si>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</si>
  <si>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</si>
  <si>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</si>
  <si>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</si>
  <si>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</si>
  <si>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</si>
  <si>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</si>
  <si>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</si>
  <si>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</si>
  <si>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</si>
  <si>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</si>
  <si>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</si>
  <si>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</si>
  <si>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</si>
  <si>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</si>
  <si>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</si>
  <si>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</si>
  <si>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</si>
  <si>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</si>
  <si>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</si>
  <si>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</si>
  <si>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</si>
  <si>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</si>
  <si>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</si>
  <si>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</si>
  <si>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</si>
  <si>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</si>
  <si>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</si>
  <si>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</si>
  <si>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</si>
  <si>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</si>
  <si>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</si>
  <si>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</si>
  <si>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</si>
  <si>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</si>
  <si>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</si>
  <si>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</si>
  <si>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</si>
  <si>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</si>
  <si>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</si>
  <si>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</si>
  <si>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</si>
  <si>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</si>
  <si>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</si>
  <si>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</si>
  <si>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</si>
  <si>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</si>
  <si>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</si>
  <si>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</si>
  <si>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</si>
  <si>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</si>
  <si>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</si>
  <si>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</si>
  <si>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</si>
  <si>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</si>
  <si>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</si>
  <si>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</si>
  <si>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</si>
  <si>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</si>
  <si>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</si>
  <si>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</si>
  <si>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</si>
  <si>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</si>
  <si>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</si>
  <si>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</si>
  <si>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</si>
  <si>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</si>
  <si>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</si>
  <si>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</si>
  <si>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</si>
  <si>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</si>
  <si>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</si>
  <si>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</si>
  <si>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</si>
  <si>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</si>
  <si>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</si>
  <si>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</si>
  <si>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</si>
  <si>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</si>
  <si>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</si>
  <si>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</si>
  <si>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</si>
  <si>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</si>
  <si>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</si>
  <si>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</si>
  <si>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</si>
  <si>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</si>
  <si>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</si>
  <si>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</si>
  <si>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</si>
  <si>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</si>
  <si>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</si>
  <si>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</si>
  <si>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</si>
  <si>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</si>
  <si>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</si>
  <si>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</si>
  <si>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</si>
  <si>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</si>
  <si>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</si>
  <si>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</si>
  <si>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</si>
  <si>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</si>
  <si>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</si>
  <si>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</si>
  <si>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</si>
  <si>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</si>
  <si>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</si>
  <si>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</si>
  <si>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</si>
  <si>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</si>
  <si>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</si>
  <si>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</si>
  <si>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</si>
  <si>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</si>
  <si>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</si>
  <si>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</si>
  <si>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</si>
  <si>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</si>
  <si>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</si>
  <si>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</si>
  <si>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</si>
  <si>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</si>
  <si>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</si>
  <si>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</si>
  <si>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</si>
  <si>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</si>
  <si>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</si>
  <si>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</si>
  <si>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</si>
  <si>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</si>
  <si>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</si>
  <si>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</si>
  <si>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</si>
  <si>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</si>
  <si>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</si>
  <si>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</si>
  <si>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</si>
  <si>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</si>
  <si>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</si>
  <si>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</si>
  <si>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</si>
  <si>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</si>
  <si>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</si>
  <si>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</si>
  <si>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</si>
  <si>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</si>
  <si>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</si>
  <si>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</si>
  <si>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</si>
  <si>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</si>
  <si>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</si>
  <si>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</si>
  <si>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</si>
  <si>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</si>
  <si>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</si>
  <si>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</si>
  <si>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</si>
  <si>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</si>
  <si>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</si>
  <si>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</si>
  <si>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</si>
  <si>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</si>
  <si>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</si>
  <si>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</si>
  <si>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</si>
  <si>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</si>
  <si>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</si>
  <si>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</si>
  <si>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</si>
  <si>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</si>
  <si>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</si>
  <si>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</si>
  <si>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</si>
  <si>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</si>
  <si>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</si>
  <si>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</si>
  <si>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</si>
  <si>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</si>
  <si>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</si>
  <si>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</si>
  <si>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</si>
  <si>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</si>
  <si>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</si>
  <si>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</si>
  <si>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</si>
  <si>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</si>
  <si>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</si>
  <si>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</si>
  <si>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</si>
  <si>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</si>
  <si>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</si>
  <si>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</si>
  <si>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</si>
  <si>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</si>
  <si>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</si>
  <si>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</si>
  <si>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</si>
  <si>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</si>
  <si>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</si>
  <si>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</si>
  <si>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</si>
  <si>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</si>
  <si>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</si>
  <si>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</si>
  <si>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</si>
  <si>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</si>
  <si>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</si>
  <si>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</si>
  <si>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</si>
  <si>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</si>
  <si>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</si>
  <si>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</si>
  <si>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</si>
  <si>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</si>
  <si>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</si>
  <si>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</si>
  <si>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</si>
  <si>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</si>
  <si>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</si>
  <si>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</si>
  <si>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</si>
  <si>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</si>
  <si>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</si>
  <si>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</si>
  <si>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</si>
  <si>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</si>
  <si>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</si>
  <si>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</si>
  <si>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</si>
  <si>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</si>
  <si>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</si>
  <si>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</si>
  <si>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</si>
  <si>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</si>
  <si>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</si>
  <si>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</si>
  <si>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</si>
  <si>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</si>
  <si>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</si>
  <si>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</si>
  <si>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</si>
  <si>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</si>
  <si>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</si>
  <si>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</si>
  <si>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</si>
  <si>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</si>
  <si>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</si>
  <si>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</si>
  <si>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</si>
  <si>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</si>
  <si>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</si>
  <si>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</si>
  <si>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</si>
  <si>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</si>
  <si>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</si>
  <si>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</si>
  <si>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</si>
  <si>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</si>
  <si>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</si>
  <si>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</si>
  <si>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</si>
  <si>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</si>
  <si>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</si>
  <si>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</si>
  <si>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</si>
  <si>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</si>
  <si>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</si>
  <si>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</si>
  <si>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</si>
  <si>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</si>
  <si>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</si>
  <si>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</si>
  <si>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</si>
  <si>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</si>
  <si>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</si>
  <si>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</si>
  <si>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</si>
  <si>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</si>
  <si>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</si>
  <si>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</si>
  <si>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</si>
  <si>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</si>
  <si>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</si>
  <si>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</si>
  <si>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</si>
  <si>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</si>
  <si>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</si>
  <si>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</si>
  <si>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</si>
  <si>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</si>
  <si>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</si>
  <si>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</si>
  <si>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</si>
  <si>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</si>
  <si>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</si>
  <si>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</si>
  <si>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</si>
  <si>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</si>
  <si>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</si>
  <si>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</si>
  <si>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</si>
  <si>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</si>
  <si>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</si>
  <si>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</si>
  <si>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</si>
  <si>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</si>
  <si>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</si>
  <si>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</si>
  <si>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</si>
  <si>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</si>
  <si>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</si>
  <si>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</si>
  <si>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</si>
  <si>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</si>
  <si>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</si>
  <si>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</si>
  <si>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</si>
  <si>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</si>
  <si>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</si>
  <si>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</si>
  <si>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</si>
  <si>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</si>
  <si>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</si>
  <si>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</si>
  <si>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</si>
  <si>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</si>
  <si>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</si>
  <si>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</si>
  <si>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</si>
  <si>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</si>
  <si>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</si>
  <si>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</si>
  <si>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</si>
  <si>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</si>
  <si>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</si>
  <si>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</si>
  <si>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</si>
  <si>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</si>
  <si>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</si>
  <si>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</si>
  <si>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</si>
  <si>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</si>
  <si>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</si>
  <si>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</si>
  <si>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</si>
  <si>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</si>
  <si>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</si>
  <si>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</si>
  <si>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</si>
  <si>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</si>
  <si>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</si>
  <si>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</si>
  <si>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</si>
  <si>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</si>
  <si>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</si>
  <si>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</si>
  <si>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</si>
  <si>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</si>
  <si>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</si>
  <si>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</si>
  <si>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</si>
  <si>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</si>
  <si>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</si>
  <si>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</si>
  <si>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</si>
  <si>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</si>
  <si>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</si>
  <si>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</si>
  <si>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</si>
  <si>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</si>
  <si>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</si>
  <si>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</si>
  <si>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</si>
  <si>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</si>
  <si>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</si>
  <si>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</si>
  <si>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</si>
  <si>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</si>
  <si>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</si>
  <si>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</si>
  <si>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</si>
  <si>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</si>
  <si>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</si>
  <si>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</si>
  <si>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</si>
  <si>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</si>
  <si>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</si>
  <si>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</si>
  <si>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</si>
  <si>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</si>
  <si>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</si>
  <si>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</si>
  <si>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</si>
  <si>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</si>
  <si>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</si>
  <si>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</si>
  <si>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</si>
  <si>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</si>
  <si>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</si>
  <si>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</si>
  <si>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</si>
  <si>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</si>
  <si>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</si>
  <si>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</si>
  <si>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</si>
  <si>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</si>
  <si>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</si>
  <si>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</si>
  <si>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</si>
  <si>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</si>
  <si>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</si>
  <si>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</si>
  <si>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</si>
  <si>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</si>
  <si>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</si>
  <si>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</si>
  <si>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</si>
  <si>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</si>
  <si>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</si>
  <si>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</si>
  <si>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</si>
  <si>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</si>
  <si>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</si>
  <si>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</si>
  <si>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</si>
  <si>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</si>
  <si>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</si>
  <si>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</si>
  <si>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</si>
  <si>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</si>
  <si>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</si>
  <si>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</si>
  <si>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</si>
  <si>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</si>
  <si>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</si>
  <si>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</si>
  <si>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</si>
  <si>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</si>
  <si>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</si>
  <si>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</si>
  <si>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</si>
  <si>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</si>
  <si>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</si>
  <si>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</si>
  <si>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</si>
  <si>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</si>
  <si>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</si>
  <si>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</si>
  <si>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</si>
  <si>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</si>
  <si>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</si>
  <si>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</si>
  <si>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</si>
  <si>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</si>
  <si>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</si>
  <si>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</si>
  <si>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</si>
  <si>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</si>
  <si>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</si>
  <si>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</si>
  <si>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</si>
  <si>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</si>
  <si>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</si>
  <si>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</si>
  <si>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</si>
  <si>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</si>
  <si>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</si>
  <si>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</si>
  <si>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</si>
  <si>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</si>
  <si>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</si>
  <si>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</si>
  <si>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</si>
  <si>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</si>
  <si>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</si>
  <si>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</si>
  <si>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</si>
  <si>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</si>
  <si>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</si>
  <si>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</si>
  <si>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</si>
  <si>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</si>
  <si>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</si>
  <si>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</si>
  <si>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</si>
  <si>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</si>
  <si>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</si>
  <si>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</si>
  <si>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</si>
  <si>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</si>
  <si>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</si>
  <si>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</si>
  <si>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</si>
  <si>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</si>
  <si>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</si>
  <si>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</si>
  <si>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</si>
  <si>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</si>
  <si>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</si>
  <si>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</si>
  <si>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</si>
  <si>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</si>
  <si>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</si>
  <si>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</si>
  <si>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</si>
  <si>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</si>
  <si>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</si>
  <si>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</si>
  <si>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</si>
  <si>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</si>
  <si>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</si>
  <si>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</si>
  <si>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</si>
  <si>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</si>
  <si>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</si>
  <si>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</si>
  <si>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</si>
  <si>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</si>
  <si>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</si>
  <si>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</si>
  <si>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</si>
  <si>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</si>
  <si>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</si>
  <si>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</si>
  <si>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</si>
  <si>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</si>
  <si>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</si>
  <si>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</si>
  <si>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</si>
  <si>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</si>
  <si>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</si>
  <si>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</si>
  <si>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</si>
  <si>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</si>
  <si>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</si>
  <si>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</si>
  <si>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</si>
  <si>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</si>
  <si>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</si>
  <si>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</si>
  <si>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</si>
  <si>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</si>
  <si>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</si>
  <si>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</si>
  <si>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</si>
  <si>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</si>
  <si>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</si>
  <si>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</si>
  <si>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</si>
  <si>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</si>
  <si>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</si>
  <si>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</si>
  <si>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</si>
  <si>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</si>
  <si>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</si>
  <si>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</si>
  <si>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</si>
  <si>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</si>
  <si>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</si>
  <si>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</si>
  <si>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</si>
  <si>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</si>
  <si>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</si>
  <si>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</si>
  <si>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</si>
  <si>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</si>
  <si>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</si>
  <si>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</si>
  <si>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</si>
  <si>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</si>
  <si>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</si>
  <si>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</si>
  <si>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</si>
  <si>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</si>
  <si>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</si>
  <si>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</si>
  <si>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</si>
  <si>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</si>
  <si>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</si>
  <si>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</si>
  <si>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</si>
  <si>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</si>
  <si>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</si>
  <si>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</si>
  <si>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</si>
  <si>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</si>
  <si>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</si>
  <si>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</si>
  <si>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</si>
  <si>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</si>
  <si>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</si>
  <si>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</si>
  <si>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</si>
  <si>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</si>
  <si>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</si>
  <si>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</si>
  <si>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</si>
  <si>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</si>
  <si>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</si>
  <si>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</si>
  <si>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</si>
  <si>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</si>
  <si>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</si>
  <si>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</si>
  <si>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</si>
  <si>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</si>
  <si>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</si>
  <si>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</si>
  <si>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</si>
  <si>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</si>
  <si>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</si>
  <si>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</si>
  <si>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</si>
  <si>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</si>
  <si>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</si>
  <si>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</si>
  <si>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</si>
  <si>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</si>
  <si>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</si>
  <si>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</si>
  <si>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</si>
  <si>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</si>
  <si>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</si>
  <si>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</si>
  <si>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</si>
  <si>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</si>
  <si>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</si>
  <si>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</si>
  <si>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</si>
  <si>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</si>
  <si>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</si>
  <si>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</si>
  <si>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</si>
  <si>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</si>
  <si>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</si>
  <si>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</si>
  <si>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</si>
  <si>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</si>
  <si>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</si>
  <si>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</si>
  <si>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</si>
  <si>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</si>
  <si>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</si>
  <si>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</si>
  <si>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</si>
  <si>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</si>
  <si>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</si>
  <si>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</si>
  <si>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</si>
  <si>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</si>
  <si>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</si>
  <si>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</si>
  <si>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</si>
  <si>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</si>
  <si>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</si>
  <si>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</si>
  <si>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</si>
  <si>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</si>
  <si>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</si>
  <si>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</si>
  <si>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</si>
  <si>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</si>
  <si>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</si>
  <si>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</si>
  <si>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</si>
  <si>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</si>
  <si>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</si>
  <si>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</si>
  <si>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</si>
  <si>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</si>
  <si>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</si>
  <si>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</si>
  <si>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</si>
  <si>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</si>
  <si>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</si>
  <si>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</si>
  <si>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</si>
  <si>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</si>
  <si>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</si>
  <si>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</si>
  <si>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</si>
  <si>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</si>
  <si>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</si>
  <si>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</si>
  <si>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</si>
  <si>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</si>
  <si>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</si>
  <si>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</si>
  <si>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</si>
  <si>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</si>
  <si>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</si>
  <si>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</si>
  <si>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</si>
  <si>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</si>
  <si>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</si>
  <si>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</si>
  <si>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</si>
  <si>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</si>
  <si>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</si>
  <si>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</si>
  <si>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</si>
  <si>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</si>
  <si>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</si>
  <si>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</si>
  <si>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</si>
  <si>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</si>
  <si>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</si>
  <si>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</si>
  <si>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</si>
  <si>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</si>
  <si>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</si>
  <si>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</si>
  <si>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</si>
  <si>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</si>
  <si>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</si>
  <si>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</si>
  <si>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</si>
  <si>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</si>
  <si>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</si>
  <si>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</si>
  <si>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</si>
  <si>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</si>
  <si>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</si>
  <si>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</si>
  <si>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</si>
  <si>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</si>
  <si>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</si>
  <si>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</si>
  <si>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</si>
  <si>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</si>
  <si>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</si>
  <si>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</si>
  <si>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</si>
  <si>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</si>
  <si>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</si>
  <si>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</si>
  <si>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</si>
  <si>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</si>
  <si>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</si>
  <si>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</si>
  <si>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</si>
  <si>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</si>
  <si>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</si>
  <si>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</si>
  <si>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</si>
  <si>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</si>
  <si>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</si>
  <si>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</si>
  <si>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</si>
  <si>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</si>
  <si>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</si>
  <si>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</si>
  <si>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</si>
  <si>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</si>
  <si>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</si>
  <si>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</si>
  <si>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</si>
  <si>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</si>
  <si>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</si>
  <si>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</si>
  <si>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</si>
  <si>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</si>
  <si>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</si>
  <si>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</si>
  <si>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</si>
  <si>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</si>
  <si>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</si>
  <si>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</si>
  <si>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</si>
  <si>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</si>
  <si>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</si>
  <si>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</si>
  <si>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</si>
  <si>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</si>
  <si>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</si>
  <si>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</si>
  <si>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</si>
  <si>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</si>
  <si>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</si>
  <si>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</si>
  <si>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</si>
  <si>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</si>
  <si>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</si>
  <si>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</si>
  <si>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</si>
  <si>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</si>
  <si>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</si>
  <si>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</si>
  <si>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</si>
  <si>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</si>
  <si>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</si>
  <si>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</si>
  <si>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</si>
  <si>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</si>
  <si>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</si>
  <si>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</si>
  <si>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</si>
  <si>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</si>
  <si>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</si>
  <si>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</si>
  <si>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</si>
  <si>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</si>
  <si>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</si>
  <si>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</si>
  <si>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</si>
  <si>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</si>
  <si>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</si>
  <si>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</si>
  <si>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</si>
  <si>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</si>
  <si>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</si>
  <si>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</si>
  <si>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</si>
  <si>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</si>
  <si>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</si>
  <si>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</si>
  <si>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</si>
  <si>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</si>
  <si>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</si>
  <si>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</si>
  <si>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</si>
  <si>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</si>
  <si>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</si>
  <si>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</si>
  <si>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</si>
  <si>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</si>
  <si>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</si>
  <si>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</si>
  <si>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</si>
  <si>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</si>
  <si>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</si>
  <si>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</si>
  <si>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</si>
  <si>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</si>
  <si>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</si>
  <si>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</si>
  <si>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</si>
  <si>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</si>
  <si>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</si>
  <si>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</si>
  <si>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</si>
  <si>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</si>
  <si>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</si>
  <si>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</si>
  <si>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</si>
  <si>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</si>
  <si>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</si>
  <si>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</si>
  <si>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</si>
  <si>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</si>
  <si>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</si>
  <si>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</si>
  <si>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</si>
  <si>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</si>
  <si>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</si>
  <si>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PCM-20251113-00001031</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</si>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</sst>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311.60328854166437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45974.551714467591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45974.551714467591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45974.551714467591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45974.551714467591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45974.551714467591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45974.551714467591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45974.551714467591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45974.551714467591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45974.551714467591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45974.551714467591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45974.551714467591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45974.551714467591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45974.551714467591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45974.551714467591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45974.551714467591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45974.551714467591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45974.551714467591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45974.551714467591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45974.551714467591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45974.551714467591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45974.551714467591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45974.551714467591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45974.551714467591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45974.551714467591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45974.551714467591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45974.551714467591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45974.551714467591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45974.551714467591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45974.551714467591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45974.551714467591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45974.551714467591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45974.551714467591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45974.551714467591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45974.551714467591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45974.551714467591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45974.551714467591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45974.551714467591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45974.551714467591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45974.551714467591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45974.551714467591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45974.551714467591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45974.551714467591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45974.551714467591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45974.551714467591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45974.551714467591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45974.551714467591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45974.551714467591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45974.551714467591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45974.551714467591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45974.551714467591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45974.551714467591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45974.551714467591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45974.551714467591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45974.551714467591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45974.551714467591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45974.551714467591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45974.551714467591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45974.551714467591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45974.551714467591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45974.551714467591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45974.551714467591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45974.551714467591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45974.551714467591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45974.551714467591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45974.551714467591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45974.551714467591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45974.551714467591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45974.551714467591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45974.551714467591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45974.551714467591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45974.551714467591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45974.551714467591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45974.551714467591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45974.551714467591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45974.551714467591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45974.551714467591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45974.551714467591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45974.551714467591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45974.551714467591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45974.551714467591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45974.551714467591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45974.551714467591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45974.551714467591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45974.551714467591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45974.551714467591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45974.551714467591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45974.551714467591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45974.551714467591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45974.551714467591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45974.551714467591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45974.551714467591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45974.551714467591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45974.551714467591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45974.551714467591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45974.551714467591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45974.551714467591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45974.551714467591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45974.551714467591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45974.551714467591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45974.551714467591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45974.551714467591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45974.551714467591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45974.551714467591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45974.551714467591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45974.551714467591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45974.551714467591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45974.551714467591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45974.551714467591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45974.551714467591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85BFA8A8-86C3-493B-A302-33CB5387D5D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149.55187650462904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0.22548761573852971</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0.11075381944101537</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2.5776967588171829E-2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45974.551714467591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45974.551714467591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45974.551714467591</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45974.551714467591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45974.551714467591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45974.551714467591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45974.551714467591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45974.551714467591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45974.551714467591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45974.551714467591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45974.551714467591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45974.551714467591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45974.551714467591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45974.551714467591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45974.551714467591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45974.551714467591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45974.551714467591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45974.551714467591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45974.551714467591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45974.551714467591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45974.551714467591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45974.551714467591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45974.551714467591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45974.551714467591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45974.551714467591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45974.551714467591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45974.551714467591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45974.551714467591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45974.551714467591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45974.551714467591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45974.551714467591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45974.551714467591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45974.551714467591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45974.551714467591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45974.551714467591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45974.551714467591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45974.551714467591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45974.551714467591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45974.551714467591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45974.551714467591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45974.551714467591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45974.551714467591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45974.551714467591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45974.551714467591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45974.551714467591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45974.551714467591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45974.551714467591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45974.551714467591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45974.551714467591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45974.551714467591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45974.551714467591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45974.551714467591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45974.551714467591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45974.551714467591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45974.551714467591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45974.551714467591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45974.551714467591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45974.551714467591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45974.551714467591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45974.551714467591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45974.551714467591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45974.551714467591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45974.551714467591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45974.551714467591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45974.551714467591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45974.551714467591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45974.551714467591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45974.551714467591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45974.551714467591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45974.551714467591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45974.551714467591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45974.551714467591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45974.551714467591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45974.551714467591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45974.551714467591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45974.551714467591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45974.551714467591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45974.551714467591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45974.551714467591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45974.551714467591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45974.551714467591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45974.551714467591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45974.551714467591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45974.551714467591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45974.551714467591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45974.551714467591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45974.551714467591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45974.551714467591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45974.551714467591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45974.551714467591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45974.551714467591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45974.551714467591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45974.551714467591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45974.551714467591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45974.551714467591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45974.551714467591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45974.551714467591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45974.551714467591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45974.551714467591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45974.551714467591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45974.551714467591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45974.551714467591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45974.551714467591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45974.551714467591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45974.551714467591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45974.551714467591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45974.551714467591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45974.551714467591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45974.551714467591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45974.551714467591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45974.551714467591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45974.551714467591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45974.551714467591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45974.551714467591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45974.551714467591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45974.551714467591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45974.551714467591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45974.551714467591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45974.551714467591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45974.551714467591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45974.551714467591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45974.551714467591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45974.551714467591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45974.551714467591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45974.551714467591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45974.551714467591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45974.551714467591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45974.551714467591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45974.551714467591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45974.551714467591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45974.551714467591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45974.551714467591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45974.551714467591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45974.551714467591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45974.551714467591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45974.551714467591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45974.551714467591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45974.551714467591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45974.551714467591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45974.551714467591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45974.551714467591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45974.551714467591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45974.551714467591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45974.551714467591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45974.551714467591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45974.551714467591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45974.551714467591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45974.551714467591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45974.551714467591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45974.551714467591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45974.551714467591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45974.551714467591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45974.551714467591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45974.551714467591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45974.551714467591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45974.551714467591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45974.551714467591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45974.551714467591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45974.551714467591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45974.551714467591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45974.551714467591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45974.551714467591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45974.551714467591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45974.551714467591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45974.551714467591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45974.551714467591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45974.551714467591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45974.551714467591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45974.551714467591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45974.551714467591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45974.551714467591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45974.551714467591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45974.551714467591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45974.551714467591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45974.551714467591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45974.551714467591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45974.551714467591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45974.551714467591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45974.551714467591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45974.551714467591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45974.551714467591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45974.551714467591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45974.551714467591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45974.551714467591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45974.551714467591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45974.551714467591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45974.551714467591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45974.551714467591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45974.551714467591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45974.551714467591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45974.551714467591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45974.551714467591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45974.551714467591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45974.551714467591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45974.551714467591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45974.551714467591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45974.551714467591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45974.551714467591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45974.551714467591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45974.551714467591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45974.551714467591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45974.551714467591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45974.551714467591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45974.551714467591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45974.551714467591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45974.551714467591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45974.551714467591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45974.551714467591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45974.551714467591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45974.551714467591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45974.551714467591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45974.551714467591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45974.551714467591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45974.551714467591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45974.551714467591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45974.551714467591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45974.551714467591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45974.551714467591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45974.551714467591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45974.551714467591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45974.551714467591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45974.551714467591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45974.551714467591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45974.551714467591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45974.551714467591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45974.551714467591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45974.551714467591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45974.551714467591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45974.551714467591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45974.551714467591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45974.551714467591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45974.551714467591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45974.551714467591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45974.551714467591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45974.551714467591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45974.551714467591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45974.551714467591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45974.551714467591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45974.551714467591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45974.551714467591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45974.551714467591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45974.551714467591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45974.551714467591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45974.551714467591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45974.551714467591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45974.551714467591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45974.551714467591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45974.551714467591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45974.551714467591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45974.551714467591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45974.551714467591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45974.551714467591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45974.551714467591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45974.551714467591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45974.551714467591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45974.551714467591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45974.551714467591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45974.551714467591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45974.551714467591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45974.551714467591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45974.551714467591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45974.551714467591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45974.551714467591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45974.551714467591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45974.551714467591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45974.551714467591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45974.551714467591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45974.551714467591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45974.551714467591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45974.551714467591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45974.551714467591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45974.551714467591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45974.551714467591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45974.551714467591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45974.551714467591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45974.551714467591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45974.551714467591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45974.551714467591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45974.551714467591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45974.551714467591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45974.551714467591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45974.551714467591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45974.551714467591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45974.551714467591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45974.551714467591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45974.551714467591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45974.551714467591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45974.551714467591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45974.551714467591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45974.551714467591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45974.551714467591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45974.551714467591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45974.551714467591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45974.551714467591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45974.551714467591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45974.551714467591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45974.551714467591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45974.551714467591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45974.551714467591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45974.551714467591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45974.551714467591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45974.551714467591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45974.551714467591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45974.551714467591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45974.551714467591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45974.551714467591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45974.551714467591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45974.551714467591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45974.551714467591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45974.551714467591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45974.551714467591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45974.551714467591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45974.551714467591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45974.551714467591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45974.551714467591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45974.551714467591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45974.551714467591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45974.551714467591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45974.551714467591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45974.551714467591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45974.551714467591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45974.551714467591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45974.551714467591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45974.551714467591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45974.551714467591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45974.551714467591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45974.551714467591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45974.551714467591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45974.551714467591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45974.551714467591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45974.551714467591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45974.551714467591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45974.551714467591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45974.551714467591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45974.551714467591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45974.551714467591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45974.551714467591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45974.551714467591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45974.551714467591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45974.551714467591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45974.551714467591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45974.551714467591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45974.551714467591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45974.551714467591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45974.551714467591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45974.551714467591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45974.551714467591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45974.551714467591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45974.551714467591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45974.551714467591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45974.551714467591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45974.551714467591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45974.551714467591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45974.551714467591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45974.551714467591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45974.551714467591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45974.551714467591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45974.551714467591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45974.551714467591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45974.551714467591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45974.551714467591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45974.551714467591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45974.551714467591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45974.551714467591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45974.551714467591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45974.551714467591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45974.551714467591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45974.551714467591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45974.551714467591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45974.551714467591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45974.551714467591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45974.551714467591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45974.551714467591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45974.551714467591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45974.551714467591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45974.551714467591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45974.551714467591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45974.551714467591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45974.551714467591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45974.551714467591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45974.551714467591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45974.551714467591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45974.551714467591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45974.551714467591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45974.551714467591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45974.551714467591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45974.551714467591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45974.551714467591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45974.551714467591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45974.551714467591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45974.551714467591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45974.551714467591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45974.551714467591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45974.551714467591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45974.551714467591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45974.551714467591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45974.551714467591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45974.551714467591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45974.551714467591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45974.551714467591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45974.551714467591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45974.551714467591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45974.551714467591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45974.551714467591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45974.551714467591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45974.551714467591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45974.551714467591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45974.551714467591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45974.551714467591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45974.551714467591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45974.551714467591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45974.551714467591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45974.551714467591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45974.551714467591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45974.551714467591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45974.551714467591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45974.551714467591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45974.551714467591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45974.551714467591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45974.551714467591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45974.551714467591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45974.551714467591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45974.551714467591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45974.551714467591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45974.551714467591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45974.551714467591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45974.551714467591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45974.551714467591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45974.551714467591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45974.551714467591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45974.551714467591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45974.551714467591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45974.551714467591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45974.551714467591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45974.551714467591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45974.551714467591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45974.551714467591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45974.551714467591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45974.551714467591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45974.551714467591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45974.551714467591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45974.551714467591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45974.551714467591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45974.551714467591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45974.551714467591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45974.551714467591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45974.551714467591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45974.551714467591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45974.551714467591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45974.551714467591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45974.551714467591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45974.551714467591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45974.551714467591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45974.551714467591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45974.551714467591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45974.551714467591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45974.551714467591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45974.551714467591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45974.551714467591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45974.551714467591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45974.551714467591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45974.551714467591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45974.551714467591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45974.551714467591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45974.551714467591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45974.551714467591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45974.551714467591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45974.551714467591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45974.551714467591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45974.551714467591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45974.551714467591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45974.551714467591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45974.551714467591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45974.551714467591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45974.551714467591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45974.551714467591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45974.551714467591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45974.551714467591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45974.551714467591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45974.551714467591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45974.551714467591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45974.551714467591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45974.551714467591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45974.551714467591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45974.551714467591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45974.551714467591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45974.551714467591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45974.551714467591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45974.551714467591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45974.551714467591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45974.551714467591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45974.551714467591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45974.551714467591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45974.551714467591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45974.551714467591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45974.551714467591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45974.551714467591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45974.551714467591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45974.551714467591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45974.551714467591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45974.551714467591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45974.551714467591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45974.551714467591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45974.551714467591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45974.551714467591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45974.551714467591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45974.551714467591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45974.551714467591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45974.551714467591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45974.551714467591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45974.551714467591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45974.551714467591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45974.551714467591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45974.551714467591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45974.551714467591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45974.551714467591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45974.551714467591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45974.551714467591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45974.551714467591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45974.551714467591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45974.551714467591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45974.551714467591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45974.551714467591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45974.551714467591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45974.551714467591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45974.551714467591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45974.551714467591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45974.551714467591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45974.551714467591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45974.551714467591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45974.551714467591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45974.551714467591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45974.551714467591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45974.551714467591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45974.551714467591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45974.551714467591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45974.551714467591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45974.551714467591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45974.551714467591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45974.551714467591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45974.551714467591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45974.551714467591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45974.551714467591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45974.551714467591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45974.551714467591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45974.551714467591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45974.551714467591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45974.551714467591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45974.551714467591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45974.551714467591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45974.551714467591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45974.551714467591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45974.551714467591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45974.551714467591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45974.551714467591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45974.551714467591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45974.551714467591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45974.551714467591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45974.551714467591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45974.551714467591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45974.551714467591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45974.551714467591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45974.551714467591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45974.551714467591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45974.551714467591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45974.551714467591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45974.551714467591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45974.551714467591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45974.551714467591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45974.551714467591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45974.551714467591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45974.551714467591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45974.551714467591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45974.551714467591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45974.551714467591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45974.551714467591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45974.551714467591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45974.551714467591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45974.551714467591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45974.551714467591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45974.551714467591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45974.551714467591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45974.551714467591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45974.551714467591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45974.551714467591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45974.551714467591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45974.551714467591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45974.551714467591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45974.551714467591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45974.551714467591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45974.551714467591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45974.551714467591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45974.551714467591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45974.551714467591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45974.551714467591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45974.551714467591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45974.551714467591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45974.551714467591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45974.551714467591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45974.551714467591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45974.551714467591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45974.551714467591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45974.551714467591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45974.551714467591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45974.551714467591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45974.551714467591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45974.551714467591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45974.551714467591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45974.551714467591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45974.551714467591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45974.551714467591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45974.551714467591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45974.551714467591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45974.551714467591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45974.551714467591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45974.551714467591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45974.551714467591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45974.551714467591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45974.551714467591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45974.551714467591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45974.551714467591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45974.551714467591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45974.551714467591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45974.551714467591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45974.551714467591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45974.551714467591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45974.551714467591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45974.551714467591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45974.551714467591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45974.551714467591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45974.551714467591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45974.551714467591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45974.551714467591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45974.551714467591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45974.551714467591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45974.551714467591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45974.551714467591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45974.551714467591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45974.551714467591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45974.551714467591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45974.551714467591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45974.551714467591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45974.551714467591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45974.551714467591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45974.551714467591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45974.551714467591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45974.551714467591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45974.551714467591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45974.551714467591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45974.551714467591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45974.551714467591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45974.551714467591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45974.551714467591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45974.551714467591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45974.551714467591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45974.551714467591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45974.551714467591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45974.551714467591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45974.551714467591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45974.551714467591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45974.551714467591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45974.551714467591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45974.551714467591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45974.551714467591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45974.551714467591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45974.551714467591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45974.551714467591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45974.551714467591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45974.551714467591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45974.551714467591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45974.551714467591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45974.551714467591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45974.551714467591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45974.551714467591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45974.551714467591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45974.551714467591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45974.551714467591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45974.551714467591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45974.551714467591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45974.551714467591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45974.551714467591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45974.551714467591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45974.551714467591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45974.551714467591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45974.551714467591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45974.551714467591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45974.551714467591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45974.551714467591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45974.551714467591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45974.551714467591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45974.551714467591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45974.551714467591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45974.551714467591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45974.551714467591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45974.551714467591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45974.551714467591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45974.551714467591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45974.551714467591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45974.551714467591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45974.551714467591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45974.551714467591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45974.551714467591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45974.551714467591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45974.551714467591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45974.551714467591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45974.551714467591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45974.551714467591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45974.551714467591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45974.551714467591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45974.551714467591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45974.551714467591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45974.551714467591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45974.551714467591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45974.551714467591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45974.551714467591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45974.551714467591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45974.551714467591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45974.551714467591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45974.551714467591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45974.551714467591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45974.551714467591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45974.551714467591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45974.551714467591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45974.551714467591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45974.551714467591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45974.551714467591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45974.551714467591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45974.551714467591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45974.551714467591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45974.551714467591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45974.551714467591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45974.551714467591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45974.551714467591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45974.551714467591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45974.551714467591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45974.551714467591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45974.551714467591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45974.551714467591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45974.551714467591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45974.551714467591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45974.551714467591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45974.551714467591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45974.551714467591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45974.551714467591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45974.551714467591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45974.551714467591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45974.551714467591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45974.551714467591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45974.551714467591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45974.551714467591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45974.551714467591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45974.551714467591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45974.551714467591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45974.551714467591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45974.551714467591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45974.551714467591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45974.551714467591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45974.551714467591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45974.551714467591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45974.551714467591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45974.551714467591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45974.551714467591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45974.551714467591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45974.551714467591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45974.551714467591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45974.551714467591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45974.551714467591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45974.551714467591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45974.551714467591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45974.551714467591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45974.551714467591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45974.551714467591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45974.551714467591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45974.551714467591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45974.551714467591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45974.551714467591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45974.551714467591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45974.551714467591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45974.551714467591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45974.551714467591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45974.551714467591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45974.551714467591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45974.551714467591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45974.551714467591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45974.551714467591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45974.551714467591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45974.551714467591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45974.551714467591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45974.551714467591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45974.551714467591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45974.551714467591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45974.551714467591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45974.551714467591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45974.551714467591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45974.551714467591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45974.551714467591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45974.551714467591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45974.551714467591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45974.551714467591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45974.551714467591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45974.551714467591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45974.551714467591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45974.551714467591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45974.551714467591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45974.551714467591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45974.551714467591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45974.551714467591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45974.551714467591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45974.551714467591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45974.551714467591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45974.551714467591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45974.551714467591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45974.551714467591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45974.551714467591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45974.551714467591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45974.551714467591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45974.551714467591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45974.551714467591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45974.551714467591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45974.551714467591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45974.551714467591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45974.551714467591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45974.551714467591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45974.551714467591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45974.551714467591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45974.551714467591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45974.551714467591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45974.551714467591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45974.551714467591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45974.551714467591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45974.551714467591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45974.551714467591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45974.551714467591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45974.551714467591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45974.551714467591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45974.551714467591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45974.551714467591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45974.551714467591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45974.551714467591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45974.551714467591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45974.551714467591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45974.551714467591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45974.551714467591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45974.551714467591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45974.551714467591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45974.551714467591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45974.551714467591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45974.551714467591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45974.551714467591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45974.551714467591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45974.551714467591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45974.551714467591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45974.551714467591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45974.551714467591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45974.551714467591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45974.551714467591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45974.551714467591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45974.551714467591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45974.551714467591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45974.551714467591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45974.551714467591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45974.551714467591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45974.551714467591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45974.551714467591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45974.551714467591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45974.551714467591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45974.551714467591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45974.551714467591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45974.551714467591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45974.551714467591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45974.551714467591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45974.551714467591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45974.551714467591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45974.551714467591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45974.551714467591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45974.551714467591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45974.551714467591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45974.551714467591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45974.551714467591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45974.551714467591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45974.551714467591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45974.551714467591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45974.551714467591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45974.551714467591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45974.551714467591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45974.551714467591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45974.551714467591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45974.551714467591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45974.551714467591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45974.551714467591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45974.551714467591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45974.551714467591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45974.551714467591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45974.551714467591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45974.551714467591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45974.551714467591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45974.551714467591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45974.551714467591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45974.551714467591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45974.551714467591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45974.551714467591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45974.551714467591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45974.551714467591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45974.551714467591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45974.551714467591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45974.551714467591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45974.551714467591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45974.551714467591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45974.551714467591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45974.551714467591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45974.551714467591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45974.551714467591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45974.551714467591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45974.551714467591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45974.551714467591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45974.551714467591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45974.551714467591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45974.551714467591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45974.551714467591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45974.551714467591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45974.551714467591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45974.551714467591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45974.551714467591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45974.551714467591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45974.551714467591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45974.551714467591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45974.551714467591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45974.551714467591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45974.551714467591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45974.551714467591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45974.551714467591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45974.551714467591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45974.551714467591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45974.551714467591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45974.551714467591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45974.551714467591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45974.551714467591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45974.551714467591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45974.551714467591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45974.551714467591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45974.551714467591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45974.551714467591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45974.551714467591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45974.551714467591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45974.551714467591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45974.551714467591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45974.551714467591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45974.551714467591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45974.551714467591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45974.551714467591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45974.551714467591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45974.551714467591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45974.551714467591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45974.551714467591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45974.551714467591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45974.551714467591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45974.551714467591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45974.551714467591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45974.551714467591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45974.551714467591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45974.551714467591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45974.551714467591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45974.551714467591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45974.551714467591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45974.551714467591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45974.551714467591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45974.551714467591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45974.551714467591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45974.551714467591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45974.551714467591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45974.551714467591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45974.551714467591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45974.551714467591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45974.551714467591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45974.551714467591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45974.551714467591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45974.551714467591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45974.551714467591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45974.551714467591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45974.551714467591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45974.551714467591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45974.551714467591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45974.551714467591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45974.551714467591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45974.551714467591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45974.551714467591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45974.551714467591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45974.551714467591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45974.551714467591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45974.551714467591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45974.551714467591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45974.551714467591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45974.551714467591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45974.551714467591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45974.551714467591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45974.551714467591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45974.551714467591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45974.551714467591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45974.551714467591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45974.551714467591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45974.551714467591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45974.551714467591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45974.551714467591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45974.551714467591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45974.551714467591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45974.551714467591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45974.551714467591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45974.551714467591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45974.551714467591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45974.551714467591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45974.551714467591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45974.551714467591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45974.551714467591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45974.551714467591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45974.551714467591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45974.551714467591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45974.551714467591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45974.551714467591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45974.551714467591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45974.551714467591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45974.551714467591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45974.551714467591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45974.551714467591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45974.551714467591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45974.551714467591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45974.551714467591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45974.551714467591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45974.551714467591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45974.551714467591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45974.551714467591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45974.551714467591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45974.551714467591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45974.551714467591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45974.551714467591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45974.551714467591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45974.551714467591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45974.551714467591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45974.551714467591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45974.551714467591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45974.551714467591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45974.551714467591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45974.551714467591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45974.551714467591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45974.551714467591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45974.551714467591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45974.551714467591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45974.551714467591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45974.551714467591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45974.551714467591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45974.551714467591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45974.551714467591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45974.551714467591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45974.551714467591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45974.551714467591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45974.551714467591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45974.551714467591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45974.551714467591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45974.551714467591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45974.551714467591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45974.551714467591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45974.551714467591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45974.551714467591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45974.551714467591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45974.551714467591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45974.551714467591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45974.551714467591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45974.551714467591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45974.551714467591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45974.551714467591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45974.551714467591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45974.551714467591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45974.551714467591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45974.551714467591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45974.551714467591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45974.551714467591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45974.551714467591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45974.551714467591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45974.551714467591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45974.551714467591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45974.551714467591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45974.551714467591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45974.551714467591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45974.551714467591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45974.551714467591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45974.551714467591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45974.551714467591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45974.551714467591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45974.551714467591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45974.551714467591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45974.551714467591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45974.551714467591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45974.551714467591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45974.551714467591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271.07099687499431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0.23643668981094379</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8.1147337958100252E-2</v>
      </c>
      <c r="H4" s="96">
        <v>45974.452511574076</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2</v>
      </c>
      <c r="D5" s="92" t="s">
        <v>30090</v>
      </c>
      <c r="E5" s="95" t="s">
        <v>39021</v>
      </c>
      <c r="F5" s="96">
        <v>45974.546377314815</v>
      </c>
      <c r="G5" s="97">
        <f ca="1">IFERROR(NOW()-F5,"")</f>
        <v>5.3371527756098658E-3</v>
      </c>
      <c r="H5" s="96">
        <v>45974.529016203705</v>
      </c>
      <c r="I5" s="135" t="str">
        <f>IFERROR(VLOOKUP(D5,DB!A:F,6,0),"")</f>
        <v>SCECO</v>
      </c>
      <c r="J5" s="135" t="str">
        <f>IFERROR(VLOOKUP(D5,DB!A:G,7,0),"")</f>
        <v>Vandalized</v>
      </c>
      <c r="K5" s="98" t="s">
        <v>39118</v>
      </c>
      <c r="L5" s="92" t="str">
        <f>IFERROR(VLOOKUP(D5,DB!A:I,9,0),"")</f>
        <v>Latis</v>
      </c>
    </row>
    <row r="6" spans="1:16" ht="15" customHeight="1">
      <c r="A6" s="135"/>
      <c r="B6" s="135" t="str">
        <f>IFERROR(VLOOKUP(D6,DB!A:K,11,0),"")</f>
        <v/>
      </c>
      <c r="C6" s="94"/>
      <c r="D6" s="92"/>
      <c r="E6" s="95"/>
      <c r="F6" s="96"/>
      <c r="G6" s="97">
        <f ca="1">IFERROR(NOW()-F6,"")</f>
        <v>45974.551714467591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45974.551714467591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45974.551714467591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45974.551714467591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45974.551714467591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45974.551714467591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45974.551714467591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45974.551714467591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45974.551714467591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45974.551714467591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45974.551714467591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45974.551714467591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45974.551714467591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45974.551714467591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45974.551714467591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45974.551714467591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45974.551714467591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45974.551714467591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45974.551714467591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45974.551714467591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45974.551714467591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45974.551714467591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45974.551714467591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45974.551714467591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45974.551714467591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45974.551714467591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45974.551714467591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45974.551714467591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45974.551714467591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45974.551714467591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45974.551714467591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45974.551714467591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45974.551714467591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45974.551714467591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45974.551714467591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45974.551714467591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45974.551714467591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45974.551714467591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45974.551714467591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45974.551714467591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45974.551714467591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45974.551714467591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45974.551714467591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45974.551714467591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45974.551714467591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45974.551714467591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45974.551714467591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45974.551714467591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45974.551714467591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45974.551714467591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45974.551714467591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45974.551714467591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45974.551714467591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45974.551714467591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45974.551714467591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45974.551714467591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45974.551714467591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45974.551714467591</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82.719654282402189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48.362837152773864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12" ca="1" si="1">IFERROR(NOW()-F4,"")</f>
        <v>25.890603356478096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37382</v>
      </c>
      <c r="E6" s="124" t="s">
        <v>39021</v>
      </c>
      <c r="F6" s="157">
        <v>45974.476527777777</v>
      </c>
      <c r="G6" s="126">
        <f t="shared" ca="1" si="1"/>
        <v>7.5186689813563135E-2</v>
      </c>
      <c r="H6" s="125">
        <v>45974.470972222225</v>
      </c>
      <c r="I6" s="124" t="str">
        <f>IFERROR(VLOOKUP(D6,DB!A:F,6,0),"")</f>
        <v>Generator-SG</v>
      </c>
      <c r="J6" s="124" t="str">
        <f>IFERROR(VLOOKUP(D6,DB!A:G,7,0),"")</f>
        <v>Dead</v>
      </c>
      <c r="K6" s="124" t="s">
        <v>39128</v>
      </c>
      <c r="L6" s="124" t="str">
        <f>IFERROR(VLOOKUP(D6,DB!A:I,9,0),"")</f>
        <v>Latis</v>
      </c>
    </row>
    <row r="7" spans="1:13">
      <c r="A7" s="124"/>
      <c r="B7" s="124" t="str">
        <f>IFERROR(VLOOKUP(D7,DB!A:K,11,0),"")</f>
        <v/>
      </c>
      <c r="C7" s="124"/>
      <c r="D7" s="124"/>
      <c r="E7" s="124"/>
      <c r="F7" s="124"/>
      <c r="G7" s="126">
        <f t="shared" ca="1" si="1"/>
        <v>45974.551714467591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45974.551714467591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45974.551714467591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45974.551714467591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45974.551714467591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45974.551714467591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45974.551714467591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45974.551714467591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45974.551714467591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45974.551714467591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45974.551714467591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45974.551714467591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45974.551714467591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45974.551714467591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45974.551714467591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45974.551714467591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45974.551714467591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45974.551714467591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45974.551714467591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45974.551714467591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45974.551714467591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45974.551714467591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45974.551714467591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45974.551714467591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45974.551714467591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45974.551714467591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45974.551714467591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45974.551714467591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45974.551714467591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45974.551714467591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45974.551714467591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45974.551714467591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45974.551714467591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45974.551714467591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45974.551714467591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45974.551714467591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45974.551714467591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45974.551714467591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45974.551714467591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45974.551714467591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45974.551714467591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45974.551714467591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45974.551714467591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45974.551714467591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45974.551714467591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45974.551714467591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45974.551714467591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45974.551714467591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45974.551714467591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45974.551714467591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45974.551714467591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45974.551714467591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45974.551714467591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45974.551714467591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45974.551714467591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45974.551714467591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45974.551714467591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45974.551714467591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45974.551714467591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45974.551714467591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45974.551714467591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45974.551714467591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45974.551714467591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45974.551714467591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45974.551714467591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45974.551714467591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45974.551714467591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45974.551714467591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45974.551714467591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45974.551714467591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45974.551714467591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45974.551714467591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45974.551714467591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45974.551714467591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45974.551714467591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45974.551714467591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45974.551714467591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45974.551714467591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45974.551714467591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45974.551714467591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45974.551714467591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45974.551714467591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45974.551714467591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45974.551714467591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45974.551714467591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45974.551714467591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45974.551714467591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45974.551714467591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45974.551714467591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45974.551714467591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45974.551714467591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45974.551714467591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45974.551714467591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45974.551714467591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45974.551714467591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45974.551714467591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45974.551714467591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45974.551714467591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45974.551714467591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45974.551714467591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45974.551714467591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45974.551714467591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45974.551714467591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45974.551714467591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45974.551714467591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45974.551714467591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45974.551714467591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45974.551714467591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45974.551714467591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45974.551714467591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45974.551714467591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45974.551714467591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45974.551714467591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45974.551714467591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45974.551714467591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45974.551714467591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45974.551714467591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45974.551714467591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45974.551714467591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45974.551714467591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45974.551714467591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45974.551714467591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45974.551714467591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45974.551714467591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45974.551714467591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45974.551714467591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45974.551714467591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45974.551714467591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45974.551714467591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45974.551714467591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45974.551714467591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45974.551714467591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45974.551714467591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45974.551714467591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45974.551714467591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45974.551714467591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45974.551714467591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45974.551714467591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45974.551714467591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45974.551714467591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45974.551714467591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45974.551714467591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45974.551714467591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45974.551714467591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45974.551714467591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45974.551714467591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45974.551714467591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45974.551714467591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45974.551714467591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45974.551714467591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45974.551714467591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45974.551714467591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45974.551714467591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45974.551714467591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45974.551714467591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45974.551714467591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45974.551714467591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45974.551714467591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45974.551714467591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45974.551714467591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45974.551714467591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45974.551714467591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45974.551714467591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45974.551714467591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45974.551714467591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45974.551714467591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45974.551714467591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45974.551714467591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45974.551714467591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45974.551714467591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45974.551714467591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45974.551714467591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45974.551714467591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45974.551714467591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45974.551714467591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45974.551714467591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45974.551714467591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45974.551714467591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45974.551714467591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45974.551714467591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45974.551714467591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45974.551714467591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45974.551714467591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45974.551714467591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45974.551714467591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45974.551714467591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45974.551714467591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45974.551714467591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45974.551714467591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45974.551714467591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45974.551714467591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45974.551714467591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45974.551714467591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45974.551714467591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45974.551714467591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45974.551714467591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45974.551714467591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45974.551714467591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45974.551714467591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45974.551714467591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45974.551714467591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45974.551714467591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45974.551714467591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45974.551714467591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45974.551714467591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45974.551714467591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45974.551714467591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45974.551714467591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45974.551714467591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45974.551714467591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45974.551714467591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45974.551714467591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45974.551714467591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45974.551714467591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45974.551714467591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45974.551714467591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45974.551714467591</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8" t="s">
        <v>34529</v>
      </c>
      <c r="E2" s="124" t="s">
        <v>39100</v>
      </c>
      <c r="F2" s="143">
        <v>45974.479039351849</v>
      </c>
      <c r="G2" s="105">
        <f t="shared" ref="G2:G41" ca="1" si="0">IFERROR(NOW()-F2,"-")</f>
        <v>7.2675115741731133E-2</v>
      </c>
      <c r="H2" s="143">
        <v>45974.471817129626</v>
      </c>
      <c r="I2" s="141" t="str">
        <f>IFERROR(VLOOKUP(D2,DB!A:F,6,0),"")</f>
        <v>Generator-SG</v>
      </c>
      <c r="J2" s="141" t="str">
        <f>IFERROR(VLOOKUP(D2,DB!A:G,7,0),"")</f>
        <v>Dead</v>
      </c>
      <c r="K2" s="144" t="s">
        <v>39130</v>
      </c>
      <c r="L2" s="145" t="str">
        <f>IFERROR(VLOOKUP(D2,DB!A:I,9,0),"")</f>
        <v>Latis</v>
      </c>
    </row>
    <row r="3" spans="1:16382" ht="31.5" customHeight="1">
      <c r="A3" s="140"/>
      <c r="B3" s="141" t="str">
        <f>IFERROR(VLOOKUP(D3,DB!A:K,11,0),"")</f>
        <v/>
      </c>
      <c r="C3" s="142"/>
      <c r="D3" s="141"/>
      <c r="E3" s="124"/>
      <c r="F3" s="143"/>
      <c r="G3" s="105">
        <f t="shared" ca="1" si="0"/>
        <v>45974.551714467591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45974.551714467591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45974.551714467591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45974.551714467591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45974.551714467591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45974.551714467591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45974.551714467591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45974.551714467591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45974.551714467591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45974.551714467591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45974.551714467591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45974.551714467591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45974.551714467591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45974.551714467591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45974.551714467591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45974.551714467591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45974.551714467591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45974.551714467591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45974.551714467591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45974.551714467591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45974.551714467591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45974.551714467591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45974.551714467591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45974.551714467591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45974.551714467591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45974.551714467591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45974.551714467591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45974.551714467591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45974.551714467591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45974.551714467591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45974.551714467591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45974.551714467591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45974.551714467591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45974.551714467591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45974.551714467591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45974.551714467591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45974.551714467591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45974.551714467591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45974.551714467591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45974.551714467591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45974.551714467591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45974.551714467591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45974.551714467591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45974.551714467591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45974.551714467591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45974.551714467591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45974.551714467591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45974.551714467591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45974.551714467591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45974.551714467591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45974.551714467591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45974.551714467591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45974.551714467591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45974.551714467591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45974.551714467591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45974.551714467591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45974.551714467591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45974.551714467591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45974.551714467591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45974.551714467591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45974.551714467591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45974.551714467591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45974.551714467591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45974.551714467591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45974.551714467591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45974.551714467591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45974.551714467591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45974.551714467591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45974.551714467591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45974.551714467591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45974.551714467591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45974.551714467591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45974.551714467591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45974.551714467591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45974.551714467591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45974.551714467591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45974.551714467591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45974.551714467591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45974.551714467591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45974.551714467591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45974.551714467591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45974.551714467591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45974.551714467591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45974.551714467591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45974.551714467591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45974.551714467591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45974.551714467591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45974.551714467591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45974.551714467591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45974.551714467591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45974.551714467591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45974.551714467591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45974.551714467591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45974.551714467591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45974.551714467591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45974.551714467591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45974.551714467591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45974.551714467591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45974.551714467591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45974.551714467591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45974.551714467591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45974.551714467591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45974.551714467591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45974.551714467591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45974.551714467591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45974.551714467591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45974.551714467591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45974.551714467591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45974.551714467591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45974.551714467591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45974.551714467591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45974.551714467591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45974.551714467591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45974.551714467591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45974.551714467591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45974.551714467591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45974.551714467591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45974.551714467591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45974.551714467591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45974.551714467591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45974.551714467591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45974.551714467591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45974.551714467591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45974.551714467591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45974.551714467591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45974.551714467591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45974.551714467591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45974.551714467591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45974.551714467591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45974.551714467591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45974.551714467591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45974.551714467591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45974.551714467591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45974.551714467591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45974.551714467591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45974.551714467591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45974.551714467591</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