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62" documentId="120_S{2AC9BD13-BADA-5192-A53E-5A8FF88502F6}" xr6:coauthVersionLast="47" xr6:coauthVersionMax="47" xr10:uidLastSave="{165CD370-964A-43BB-8FC8-2BADF2B1FC3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<sst xmlns="http://schemas.openxmlformats.org/spreadsheetml/2006/main" count="180278" uniqueCount="39122">
  <si>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</si>
  <si>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</si>
  <si>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</si>
  <si>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</si>
  <si>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</si>
  <si>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</si>
  <si>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</si>
  <si>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</si>
  <si>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</si>
  <si>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</si>
  <si>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</si>
  <si>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</si>
  <si>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</si>
  <si>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</si>
  <si>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</si>
  <si>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</si>
  <si>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</si>
  <si>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</si>
  <si>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</si>
  <si>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</si>
  <si>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</si>
  <si>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</si>
  <si>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</si>
  <si>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</si>
  <si>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</si>
  <si>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</si>
  <si>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</si>
  <si>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</si>
  <si>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</si>
  <si>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</si>
  <si>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</si>
  <si>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</si>
  <si>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</si>
  <si>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</si>
  <si>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</si>
  <si>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</si>
  <si>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</si>
  <si>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</si>
  <si>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</si>
  <si>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</si>
  <si>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</si>
  <si>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</si>
  <si>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</si>
  <si>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</si>
  <si>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</si>
  <si>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</si>
  <si>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</si>
  <si>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</si>
  <si>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</si>
  <si>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</si>
  <si>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</si>
  <si>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</si>
  <si>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</si>
  <si>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</si>
  <si>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</si>
  <si>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</si>
  <si>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</si>
  <si>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</si>
  <si>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</si>
  <si>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</si>
  <si>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</si>
  <si>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</si>
  <si>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</si>
  <si>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</si>
  <si>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</si>
  <si>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</si>
  <si>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</si>
  <si>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</si>
  <si>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</si>
  <si>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</si>
  <si>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</si>
  <si>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</si>
  <si>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</si>
  <si>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</si>
  <si>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</si>
  <si>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</si>
  <si>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</si>
  <si>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</si>
  <si>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</si>
  <si>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</si>
  <si>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</si>
  <si>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</si>
  <si>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</si>
  <si>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</si>
  <si>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</si>
  <si>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</si>
  <si>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</si>
  <si>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</si>
  <si>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</si>
  <si>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</si>
  <si>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</si>
  <si>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</si>
  <si>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</si>
  <si>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</si>
  <si>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</si>
  <si>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</si>
  <si>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</si>
  <si>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</si>
  <si>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</si>
  <si>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</si>
  <si>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</si>
  <si>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</si>
  <si>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</si>
  <si>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</si>
  <si>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</si>
  <si>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</si>
  <si>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</si>
  <si>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</si>
  <si>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</si>
  <si>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</si>
  <si>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</si>
  <si>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</si>
  <si>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</si>
  <si>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</si>
  <si>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</si>
  <si>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</si>
  <si>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</si>
  <si>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</si>
  <si>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</si>
  <si>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</si>
  <si>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</si>
  <si>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</si>
  <si>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</si>
  <si>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</si>
  <si>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</si>
  <si>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</si>
  <si>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</si>
  <si>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</si>
  <si>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</si>
  <si>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</si>
  <si>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</si>
  <si>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</si>
  <si>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</si>
  <si>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</si>
  <si>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</si>
  <si>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</si>
  <si>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</si>
  <si>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</si>
  <si>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</si>
  <si>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</si>
  <si>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</si>
  <si>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</si>
  <si>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</si>
  <si>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</si>
  <si>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</si>
  <si>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</si>
  <si>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</si>
  <si>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</si>
  <si>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</si>
  <si>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</si>
  <si>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</si>
  <si>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</si>
  <si>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</si>
  <si>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</si>
  <si>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</si>
  <si>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</si>
  <si>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</si>
  <si>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</si>
  <si>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</si>
  <si>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</si>
  <si>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</si>
  <si>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</si>
  <si>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</si>
  <si>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</si>
  <si>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</si>
  <si>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</si>
  <si>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</si>
  <si>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</si>
  <si>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</si>
  <si>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</si>
  <si>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</si>
  <si>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</si>
  <si>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</si>
  <si>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</si>
  <si>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</si>
  <si>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</si>
  <si>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</si>
  <si>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</si>
  <si>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</si>
  <si>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</si>
  <si>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</si>
  <si>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</si>
  <si>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</si>
  <si>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</si>
  <si>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</si>
  <si>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</si>
  <si>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</si>
  <si>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</si>
  <si>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</si>
  <si>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</si>
  <si>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</si>
  <si>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</si>
  <si>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</si>
  <si>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</si>
  <si>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</si>
  <si>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</si>
  <si>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</si>
  <si>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</si>
  <si>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</si>
  <si>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</si>
  <si>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</si>
  <si>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</si>
  <si>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</si>
  <si>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</si>
  <si>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</si>
  <si>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</si>
  <si>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</si>
  <si>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</si>
  <si>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</si>
  <si>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</si>
  <si>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</si>
  <si>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</si>
  <si>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</si>
  <si>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</si>
  <si>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</si>
  <si>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</si>
  <si>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</si>
  <si>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</si>
  <si>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</si>
  <si>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</si>
  <si>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</si>
  <si>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</si>
  <si>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</si>
  <si>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</si>
  <si>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</si>
  <si>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</si>
  <si>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</si>
  <si>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</si>
  <si>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</si>
  <si>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</si>
  <si>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</si>
  <si>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</si>
  <si>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</si>
  <si>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</si>
  <si>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</si>
  <si>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</si>
  <si>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</si>
  <si>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</si>
  <si>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</si>
  <si>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</si>
  <si>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</si>
  <si>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</si>
  <si>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</si>
  <si>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</si>
  <si>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</si>
  <si>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</si>
  <si>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</si>
  <si>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</si>
  <si>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</si>
  <si>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</si>
  <si>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</si>
  <si>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</si>
  <si>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</si>
  <si>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</si>
  <si>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</si>
  <si>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</si>
  <si>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</si>
  <si>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</si>
  <si>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</si>
  <si>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</si>
  <si>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</si>
  <si>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</si>
  <si>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</si>
  <si>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</si>
  <si>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</si>
  <si>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</si>
  <si>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</si>
  <si>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</si>
  <si>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</si>
  <si>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</si>
  <si>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</si>
  <si>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</si>
  <si>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</si>
  <si>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</si>
  <si>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</si>
  <si>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</si>
  <si>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</si>
  <si>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</si>
  <si>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</si>
  <si>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</si>
  <si>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</si>
  <si>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</si>
  <si>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</si>
  <si>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</si>
  <si>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</si>
  <si>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</si>
  <si>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</si>
  <si>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</si>
  <si>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</si>
  <si>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</si>
  <si>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</si>
  <si>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</si>
  <si>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</si>
  <si>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</si>
  <si>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</si>
  <si>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</si>
  <si>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</si>
  <si>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</si>
  <si>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</si>
  <si>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</si>
  <si>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</si>
  <si>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</si>
  <si>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</si>
  <si>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</si>
  <si>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</si>
  <si>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</si>
  <si>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</si>
  <si>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</si>
  <si>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</si>
  <si>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</si>
  <si>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</si>
  <si>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</si>
  <si>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</si>
  <si>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</si>
  <si>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</si>
  <si>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</si>
  <si>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</si>
  <si>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</si>
  <si>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</si>
  <si>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</si>
  <si>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</si>
  <si>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</si>
  <si>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</si>
  <si>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</si>
  <si>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</si>
  <si>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</si>
  <si>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</si>
  <si>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</si>
  <si>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</si>
  <si>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</si>
  <si>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</si>
  <si>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</si>
  <si>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</si>
  <si>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</si>
  <si>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</si>
  <si>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</si>
  <si>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</si>
  <si>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</si>
  <si>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</si>
  <si>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</si>
  <si>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</si>
  <si>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</si>
  <si>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</si>
  <si>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</si>
  <si>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</si>
  <si>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</si>
  <si>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</si>
  <si>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</si>
  <si>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</si>
  <si>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</si>
  <si>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</si>
  <si>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</si>
  <si>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</si>
  <si>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</si>
  <si>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</si>
  <si>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</si>
  <si>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</si>
  <si>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</si>
  <si>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</si>
  <si>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</si>
  <si>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</si>
  <si>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</si>
  <si>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</si>
  <si>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</si>
  <si>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</si>
  <si>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</si>
  <si>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</si>
  <si>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</si>
  <si>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</si>
  <si>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</si>
  <si>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</si>
  <si>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</si>
  <si>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</si>
  <si>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</si>
  <si>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</si>
  <si>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</si>
  <si>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</si>
  <si>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</si>
  <si>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</si>
  <si>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</si>
  <si>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</si>
  <si>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</si>
  <si>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</si>
  <si>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</si>
  <si>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</si>
  <si>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</si>
  <si>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</si>
  <si>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</si>
  <si>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</si>
  <si>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</si>
  <si>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</si>
  <si>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</si>
  <si>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</si>
  <si>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</si>
  <si>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</si>
  <si>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</si>
  <si>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</si>
  <si>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</si>
  <si>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</si>
  <si>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</si>
  <si>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</si>
  <si>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</si>
  <si>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</si>
  <si>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</si>
  <si>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</si>
  <si>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</si>
  <si>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</si>
  <si>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</si>
  <si>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</si>
  <si>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</si>
  <si>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</si>
  <si>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</si>
  <si>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</si>
  <si>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</si>
  <si>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</si>
  <si>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</si>
  <si>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</si>
  <si>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</si>
  <si>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</si>
  <si>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</si>
  <si>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</si>
  <si>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</si>
  <si>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</si>
  <si>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</si>
  <si>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</si>
  <si>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</si>
  <si>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</si>
  <si>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</si>
  <si>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</si>
  <si>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</si>
  <si>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</si>
  <si>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</si>
  <si>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</si>
  <si>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</si>
  <si>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</si>
  <si>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</si>
  <si>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</si>
  <si>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</si>
  <si>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</si>
  <si>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</si>
  <si>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</si>
  <si>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</si>
  <si>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</si>
  <si>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</si>
  <si>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</si>
  <si>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</si>
  <si>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</si>
  <si>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</si>
  <si>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</si>
  <si>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</si>
  <si>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</si>
  <si>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</si>
  <si>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</si>
  <si>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</si>
  <si>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</si>
  <si>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</si>
  <si>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</si>
  <si>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</si>
  <si>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</si>
  <si>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</si>
  <si>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</si>
  <si>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</si>
  <si>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</si>
  <si>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</si>
  <si>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</si>
  <si>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</si>
  <si>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</si>
  <si>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</si>
  <si>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</si>
  <si>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</si>
  <si>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</si>
  <si>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</si>
  <si>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</si>
  <si>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</si>
  <si>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</si>
  <si>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</si>
  <si>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</si>
  <si>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</si>
  <si>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</si>
  <si>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</si>
  <si>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</si>
  <si>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</si>
  <si>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</si>
  <si>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</si>
  <si>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</si>
  <si>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</si>
  <si>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</si>
  <si>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</si>
  <si>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</si>
  <si>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</si>
  <si>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</si>
  <si>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</si>
  <si>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</si>
  <si>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</si>
  <si>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</si>
  <si>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</si>
  <si>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</si>
  <si>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</si>
  <si>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</si>
  <si>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</si>
  <si>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</si>
  <si>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</si>
  <si>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</si>
  <si>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</si>
  <si>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</si>
  <si>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</si>
  <si>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</si>
  <si>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</si>
  <si>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</si>
  <si>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</si>
  <si>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</si>
  <si>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</si>
  <si>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</si>
  <si>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</si>
  <si>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</si>
  <si>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</si>
  <si>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</si>
  <si>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</si>
  <si>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</si>
  <si>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</si>
  <si>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</si>
  <si>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</si>
  <si>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</si>
  <si>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</si>
  <si>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</si>
  <si>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</si>
  <si>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</si>
  <si>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</si>
  <si>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</si>
  <si>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</si>
  <si>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</si>
  <si>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</si>
  <si>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</si>
  <si>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</si>
  <si>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</si>
  <si>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</si>
  <si>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</si>
  <si>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</si>
  <si>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</si>
  <si>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</si>
  <si>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</si>
  <si>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</si>
  <si>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</si>
  <si>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</si>
  <si>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</si>
  <si>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</si>
  <si>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</si>
  <si>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</si>
  <si>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</si>
  <si>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</si>
  <si>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</si>
  <si>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</si>
  <si>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</si>
  <si>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</si>
  <si>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</si>
  <si>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</si>
  <si>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</si>
  <si>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</si>
  <si>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</si>
  <si>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</si>
  <si>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</si>
  <si>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</si>
  <si>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</si>
  <si>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</si>
  <si>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</si>
  <si>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</si>
  <si>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</si>
  <si>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</si>
  <si>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</si>
  <si>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</si>
  <si>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</si>
  <si>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</si>
  <si>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</si>
  <si>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</si>
  <si>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</si>
  <si>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</si>
  <si>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</si>
  <si>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</si>
  <si>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</si>
  <si>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</si>
  <si>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</si>
  <si>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</si>
  <si>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</si>
  <si>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</si>
  <si>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</si>
  <si>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</si>
  <si>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</si>
  <si>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</si>
  <si>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</si>
  <si>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</si>
  <si>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</si>
  <si>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</si>
  <si>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</si>
  <si>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</si>
  <si>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</si>
  <si>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</si>
  <si>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</si>
  <si>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</si>
  <si>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</si>
  <si>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</si>
  <si>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</si>
  <si>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</si>
  <si>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</si>
  <si>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</si>
  <si>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</si>
  <si>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</si>
  <si>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</si>
  <si>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</si>
  <si>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</si>
  <si>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</si>
  <si>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</si>
  <si>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</si>
  <si>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</si>
  <si>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</si>
  <si>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</si>
  <si>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</si>
  <si>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</si>
  <si>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</si>
  <si>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</si>
  <si>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</si>
  <si>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</si>
  <si>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</si>
  <si>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</si>
  <si>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</si>
  <si>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</si>
  <si>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</si>
  <si>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</si>
  <si>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</si>
  <si>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</si>
  <si>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</si>
  <si>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</si>
  <si>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</si>
  <si>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</si>
  <si>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</si>
  <si>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</si>
  <si>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</si>
  <si>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</si>
  <si>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</si>
  <si>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</si>
  <si>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</si>
  <si>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</si>
  <si>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</si>
  <si>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</si>
  <si>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</si>
  <si>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</si>
  <si>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</si>
  <si>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</si>
  <si>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</si>
  <si>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</si>
  <si>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</si>
  <si>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</si>
  <si>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</si>
  <si>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</si>
  <si>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</si>
  <si>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</si>
  <si>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</si>
  <si>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</si>
  <si>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</si>
  <si>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</si>
  <si>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</si>
  <si>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</si>
  <si>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</si>
  <si>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</si>
  <si>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</si>
  <si>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</si>
  <si>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</si>
  <si>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</si>
  <si>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</si>
  <si>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</si>
  <si>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</si>
  <si>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</si>
  <si>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</si>
  <si>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</si>
  <si>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</si>
  <si>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</si>
  <si>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</si>
  <si>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</si>
  <si>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</si>
  <si>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</si>
  <si>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</si>
  <si>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</si>
  <si>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</si>
  <si>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</si>
  <si>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</si>
  <si>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</si>
  <si>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</si>
  <si>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</si>
  <si>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</si>
  <si>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</si>
  <si>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</si>
  <si>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</si>
  <si>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</si>
  <si>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</si>
  <si>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</si>
  <si>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</si>
  <si>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</si>
  <si>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</si>
  <si>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</si>
  <si>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</si>
  <si>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</si>
  <si>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</si>
  <si>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</si>
  <si>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</si>
  <si>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</si>
  <si>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</si>
  <si>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</si>
  <si>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</si>
  <si>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</si>
  <si>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</si>
  <si>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</si>
  <si>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</si>
  <si>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</si>
  <si>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</si>
  <si>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</si>
  <si>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</si>
  <si>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</si>
  <si>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</si>
  <si>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</si>
  <si>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</si>
  <si>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</si>
  <si>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</si>
  <si>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</si>
  <si>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</si>
  <si>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</si>
  <si>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</si>
  <si>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</si>
  <si>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</si>
  <si>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</si>
  <si>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</si>
  <si>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</si>
  <si>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</si>
  <si>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</si>
  <si>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</si>
  <si>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</si>
  <si>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</si>
  <si>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</si>
  <si>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</si>
  <si>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</si>
  <si>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</si>
  <si>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</si>
  <si>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</si>
  <si>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</si>
  <si>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</si>
  <si>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</si>
  <si>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</si>
  <si>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</si>
  <si>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</si>
  <si>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</si>
  <si>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</si>
  <si>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</si>
  <si>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</si>
  <si>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</si>
  <si>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</si>
  <si>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</si>
  <si>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</si>
  <si>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</si>
  <si>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</si>
  <si>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</si>
  <si>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</si>
  <si>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</si>
  <si>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</si>
  <si>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</si>
  <si>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</si>
  <si>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</si>
  <si>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</si>
  <si>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</si>
  <si>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</si>
  <si>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</si>
  <si>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</si>
  <si>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</si>
  <si>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</si>
  <si>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</si>
  <si>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</si>
  <si>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</si>
  <si>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</si>
  <si>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</si>
  <si>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</si>
  <si>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</si>
  <si>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</si>
  <si>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</si>
  <si>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</si>
  <si>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</si>
  <si>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</si>
  <si>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</si>
  <si>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</si>
  <si>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</si>
  <si>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</si>
  <si>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</si>
  <si>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</si>
  <si>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</si>
  <si>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</si>
  <si>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</si>
  <si>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</si>
  <si>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</si>
  <si>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</si>
  <si>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</si>
  <si>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</si>
  <si>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</si>
  <si>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</si>
  <si>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</si>
  <si>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</si>
  <si>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</si>
  <si>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</si>
  <si>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</si>
  <si>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</si>
  <si>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</si>
  <si>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</si>
  <si>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</si>
  <si>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</si>
  <si>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</si>
  <si>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</si>
  <si>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</si>
  <si>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</si>
  <si>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</si>
  <si>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</si>
  <si>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</si>
  <si>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</si>
  <si>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</si>
  <si>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</si>
  <si>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</si>
  <si>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</si>
  <si>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</si>
  <si>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</si>
  <si>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</si>
  <si>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</si>
  <si>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</si>
  <si>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</si>
  <si>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</si>
  <si>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</si>
  <si>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</si>
  <si>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</si>
  <si>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</si>
  <si>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</si>
  <si>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</si>
  <si>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</si>
  <si>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</si>
  <si>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</si>
  <si>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</si>
  <si>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</si>
  <si>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</si>
  <si>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</si>
  <si>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</si>
  <si>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</si>
  <si>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</si>
  <si>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</si>
  <si>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</si>
  <si>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</si>
  <si>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</si>
  <si>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</si>
  <si>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</si>
  <si>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</si>
  <si>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</si>
  <si>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</si>
  <si>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</si>
  <si>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</si>
  <si>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</si>
  <si>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</si>
  <si>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</si>
  <si>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</si>
  <si>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</si>
  <si>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</si>
  <si>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</si>
  <si>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</si>
  <si>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</si>
  <si>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</si>
  <si>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</si>
  <si>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</si>
  <si>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</si>
  <si>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</si>
  <si>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</si>
  <si>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</si>
  <si>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</si>
  <si>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</si>
  <si>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</si>
  <si>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</si>
  <si>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</si>
  <si>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</si>
  <si>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</si>
  <si>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</si>
  <si>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</si>
  <si>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</si>
  <si>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</si>
  <si>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</si>
  <si>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</si>
  <si>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</si>
  <si>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</si>
  <si>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</si>
  <si>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</si>
  <si>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</si>
  <si>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</si>
  <si>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</si>
  <si>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</si>
  <si>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</si>
  <si>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</si>
  <si>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</si>
  <si>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</si>
  <si>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</si>
  <si>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</si>
  <si>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</si>
  <si>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</si>
  <si>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</si>
  <si>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</si>
  <si>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</si>
  <si>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</si>
  <si>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</si>
  <si>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</si>
  <si>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</si>
  <si>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</si>
  <si>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</si>
  <si>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</si>
  <si>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</si>
  <si>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</si>
  <si>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</si>
  <si>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</si>
  <si>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</si>
  <si>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</si>
  <si>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</si>
  <si>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</si>
  <si>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</si>
  <si>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</si>
  <si>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</si>
  <si>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</si>
  <si>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</si>
  <si>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</si>
  <si>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</si>
  <si>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</si>
  <si>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</si>
  <si>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</si>
  <si>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</si>
  <si>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</si>
  <si>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</si>
  <si>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</si>
  <si>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</si>
  <si>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</si>
  <si>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</si>
  <si>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</si>
  <si>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</si>
  <si>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</si>
  <si>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</si>
  <si>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</si>
  <si>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</si>
  <si>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</si>
  <si>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</si>
  <si>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</si>
  <si>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</si>
  <si>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</si>
  <si>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</si>
  <si>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</si>
  <si>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</si>
  <si>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</si>
  <si>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</si>
  <si>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</si>
  <si>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</si>
  <si>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</si>
  <si>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</si>
  <si>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</si>
  <si>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</si>
  <si>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</si>
  <si>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</si>
  <si>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</si>
  <si>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</si>
  <si>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</si>
  <si>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</si>
  <si>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</si>
  <si>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</si>
  <si>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</si>
  <si>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</si>
  <si>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</si>
  <si>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</si>
  <si>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</si>
  <si>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</si>
  <si>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</si>
  <si>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</si>
  <si>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</si>
  <si>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</si>
  <si>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</si>
  <si>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</si>
  <si>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</si>
  <si>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</si>
  <si>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</si>
  <si>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</si>
  <si>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</si>
  <si>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</si>
  <si>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</si>
  <si>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</si>
  <si>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</si>
  <si>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</si>
  <si>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</si>
  <si>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</si>
  <si>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</si>
  <si>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</si>
  <si>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</si>
  <si>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</si>
  <si>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</si>
  <si>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</si>
  <si>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</si>
  <si>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</si>
  <si>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</si>
  <si>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</si>
  <si>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</si>
  <si>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</si>
  <si>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</si>
  <si>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</si>
  <si>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</si>
  <si>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</si>
  <si>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</si>
  <si>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</si>
  <si>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</si>
  <si>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</si>
  <si>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</si>
  <si>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</si>
  <si>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</si>
  <si>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</si>
  <si>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</si>
  <si>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</si>
  <si>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</si>
  <si>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</si>
  <si>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</si>
  <si>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</si>
  <si>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</si>
  <si>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</si>
  <si>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</si>
  <si>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</si>
  <si>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</si>
  <si>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</si>
  <si>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</si>
  <si>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</si>
  <si>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</si>
  <si>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</si>
  <si>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</si>
  <si>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</si>
  <si>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</si>
  <si>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</si>
  <si>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</si>
  <si>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</si>
  <si>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</si>
  <si>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</si>
  <si>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</si>
  <si>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</si>
  <si>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</si>
  <si>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</si>
  <si>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</si>
  <si>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</si>
  <si>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</si>
  <si>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</si>
  <si>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</si>
  <si>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</si>
  <si>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</si>
  <si>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</si>
  <si>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</si>
  <si>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</si>
  <si>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</si>
  <si>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</si>
  <si>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</si>
  <si>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</si>
  <si>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</si>
  <si>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</si>
  <si>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</si>
  <si>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</si>
  <si>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</si>
  <si>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</si>
  <si>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</si>
  <si>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</si>
  <si>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</si>
  <si>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</si>
  <si>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</si>
  <si>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</si>
  <si>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</si>
  <si>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</si>
  <si>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</si>
  <si>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</si>
  <si>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</si>
  <si>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</si>
  <si>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</si>
  <si>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</si>
  <si>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</si>
  <si>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</si>
  <si>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</si>
  <si>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</si>
  <si>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</si>
  <si>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</si>
  <si>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</si>
  <si>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</si>
  <si>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</si>
  <si>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</si>
  <si>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</si>
  <si>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</si>
  <si>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</si>
  <si>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</si>
  <si>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</si>
  <si>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</si>
  <si>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</si>
  <si>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</si>
  <si>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</si>
  <si>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</si>
  <si>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</si>
  <si>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</si>
  <si>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</si>
  <si>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</si>
  <si>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</si>
  <si>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</si>
  <si>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</si>
  <si>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</si>
  <si>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</si>
  <si>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</si>
  <si>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</si>
  <si>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</si>
  <si>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</si>
  <si>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</si>
  <si>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</si>
  <si>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</si>
  <si>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</si>
  <si>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</si>
  <si>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</si>
  <si>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</si>
  <si>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</si>
  <si>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</si>
  <si>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</si>
  <si>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</si>
  <si>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</si>
  <si>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</si>
  <si>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</si>
  <si>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</si>
  <si>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</si>
  <si>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</si>
  <si>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</si>
  <si>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</si>
  <si>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</si>
  <si>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</si>
  <si>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</si>
  <si>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</si>
  <si>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</si>
  <si>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</si>
  <si>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</si>
  <si>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</si>
  <si>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</si>
  <si>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</si>
  <si>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</si>
  <si>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</si>
  <si>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</si>
  <si>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</si>
  <si>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</si>
  <si>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</si>
  <si>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</si>
  <si>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</si>
  <si>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</si>
  <si>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</si>
  <si>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</si>
  <si>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</si>
  <si>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</si>
  <si>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</si>
  <si>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</si>
  <si>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</si>
  <si>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</si>
  <si>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</si>
  <si>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</si>
  <si>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</si>
  <si>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</si>
  <si>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</si>
  <si>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</si>
  <si>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</si>
  <si>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</si>
  <si>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</si>
  <si>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</si>
  <si>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</si>
  <si>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</si>
  <si>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</si>
  <si>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</si>
  <si>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</si>
  <si>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</si>
  <si>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</si>
  <si>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</si>
  <si>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</si>
  <si>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</si>
  <si>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</si>
  <si>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</si>
  <si>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</si>
  <si>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</si>
  <si>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</si>
  <si>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</si>
  <si>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</si>
  <si>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</si>
  <si>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</si>
  <si>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</si>
  <si>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</si>
  <si>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</si>
  <si>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</si>
  <si>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</si>
  <si>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</si>
  <si>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</si>
  <si>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</si>
  <si>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</si>
  <si>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</si>
  <si>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</si>
  <si>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</si>
  <si>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</si>
  <si>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</si>
  <si>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</si>
  <si>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</si>
  <si>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</si>
  <si>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</si>
  <si>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</si>
  <si>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</si>
  <si>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</si>
  <si>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</si>
  <si>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</si>
  <si>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</si>
  <si>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</si>
  <si>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</si>
  <si>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</si>
  <si>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</si>
  <si>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</si>
  <si>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</si>
  <si>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</si>
  <si>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</si>
  <si>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</si>
  <si>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</si>
  <si>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</si>
  <si>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</si>
  <si>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</si>
  <si>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</si>
  <si>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</si>
  <si>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</si>
  <si>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</si>
  <si>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</si>
  <si>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</si>
  <si>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</si>
  <si>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</si>
  <si>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</si>
  <si>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</si>
  <si>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</si>
  <si>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</si>
  <si>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</si>
  <si>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</si>
  <si>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</si>
  <si>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</si>
  <si>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</si>
  <si>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</si>
  <si>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</si>
  <si>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</si>
  <si>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</si>
  <si>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</si>
  <si>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</si>
  <si>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</si>
  <si>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</si>
  <si>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</si>
  <si>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</si>
  <si>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</si>
  <si>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</si>
  <si>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</si>
  <si>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</si>
  <si>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</si>
  <si>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</si>
  <si>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</si>
  <si>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</si>
  <si>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</si>
  <si>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</si>
  <si>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</si>
  <si>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</si>
  <si>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</si>
  <si>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</si>
  <si>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</si>
  <si>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</si>
  <si>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</si>
  <si>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</si>
  <si>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</si>
  <si>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</si>
  <si>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</si>
  <si>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</si>
  <si>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</si>
  <si>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</si>
  <si>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</si>
  <si>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</si>
  <si>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</si>
  <si>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</si>
  <si>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</si>
  <si>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</si>
  <si>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</si>
  <si>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</si>
  <si>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</si>
  <si>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</si>
  <si>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</si>
  <si>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</si>
  <si>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</si>
  <si>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</si>
  <si>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</si>
  <si>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</si>
  <si>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</si>
  <si>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</si>
  <si>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</si>
  <si>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</si>
  <si>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</si>
  <si>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</si>
  <si>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</si>
  <si>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</si>
  <si>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</si>
  <si>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</si>
  <si>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</si>
  <si>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</si>
  <si>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</si>
  <si>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</si>
  <si>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</si>
  <si>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</si>
  <si>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</si>
  <si>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</si>
  <si>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</si>
  <si>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</si>
  <si>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</si>
  <si>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</si>
  <si>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</si>
  <si>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</si>
  <si>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</si>
  <si>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</si>
  <si>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</si>
  <si>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</si>
  <si>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</si>
  <si>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</si>
  <si>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</si>
  <si>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</si>
  <si>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</si>
  <si>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</si>
  <si>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</si>
  <si>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</si>
  <si>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</si>
  <si>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</si>
  <si>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</si>
  <si>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</si>
  <si>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</si>
  <si>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</si>
  <si>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</si>
  <si>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</si>
  <si>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</si>
  <si>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</si>
  <si>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</si>
  <si>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</si>
  <si>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</si>
  <si>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</si>
  <si>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</si>
  <si>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</si>
  <si>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</si>
  <si>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</si>
  <si>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</si>
  <si>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</si>
  <si>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</si>
  <si>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</si>
  <si>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</si>
  <si>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</si>
  <si>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</si>
  <si>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</si>
  <si>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</si>
  <si>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</si>
  <si>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</si>
  <si>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</si>
  <si>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</si>
  <si>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</si>
  <si>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</si>
  <si>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</si>
  <si>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</si>
  <si>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</si>
  <si>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</si>
  <si>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</si>
  <si>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</si>
  <si>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</si>
  <si>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</si>
  <si>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</si>
  <si>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</si>
  <si>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</si>
  <si>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</si>
  <si>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</si>
  <si>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</si>
  <si>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</si>
  <si>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</si>
  <si>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</si>
  <si>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</si>
  <si>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</si>
  <si>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</si>
  <si>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</si>
  <si>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</si>
  <si>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</si>
  <si>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</si>
  <si>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</si>
  <si>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</si>
  <si>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</si>
  <si>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</si>
  <si>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</si>
  <si>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</si>
  <si>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</si>
  <si>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</si>
  <si>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</si>
  <si>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</si>
  <si>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</si>
  <si>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</si>
  <si>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</si>
  <si>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</si>
  <si>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</si>
  <si>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</si>
  <si>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</si>
  <si>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</si>
  <si>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</si>
  <si>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</si>
  <si>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</si>
  <si>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</si>
  <si>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</si>
  <si>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</si>
  <si>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</si>
  <si>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</si>
  <si>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</si>
  <si>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</si>
  <si>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</si>
  <si>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</si>
  <si>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</si>
  <si>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</si>
  <si>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</si>
  <si>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</si>
  <si>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</si>
  <si>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</si>
  <si>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</si>
  <si>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</si>
  <si>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</si>
  <si>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</si>
  <si>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</si>
  <si>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</si>
  <si>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</si>
  <si>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</si>
  <si>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</si>
  <si>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</si>
  <si>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</si>
  <si>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</si>
  <si>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</si>
  <si>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</si>
  <si>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</si>
  <si>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</si>
  <si>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</si>
  <si>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</si>
  <si>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</si>
  <si>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</si>
  <si>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</si>
  <si>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</si>
  <si>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</si>
  <si>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</si>
  <si>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</si>
  <si>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</si>
  <si>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</si>
  <si>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</si>
  <si>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</si>
  <si>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</si>
  <si>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</si>
  <si>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</si>
  <si>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</si>
  <si>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</si>
  <si>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</si>
  <si>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</si>
  <si>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</si>
  <si>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</si>
  <si>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</si>
  <si>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</si>
  <si>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</si>
  <si>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</si>
  <si>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</si>
  <si>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</si>
  <si>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</si>
  <si>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</si>
  <si>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</si>
  <si>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</si>
  <si>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</si>
  <si>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</si>
  <si>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</si>
  <si>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</si>
  <si>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</si>
  <si>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</si>
  <si>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</si>
  <si>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</si>
  <si>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</si>
  <si>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</si>
  <si>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</si>
  <si>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</si>
  <si>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</si>
  <si>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</si>
  <si>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</si>
  <si>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</si>
  <si>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</si>
  <si>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</si>
  <si>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</si>
  <si>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</si>
  <si>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</si>
  <si>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</si>
  <si>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</si>
  <si>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</si>
  <si>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</si>
  <si>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</si>
  <si>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</si>
  <si>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</si>
  <si>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</si>
  <si>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</si>
  <si>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</si>
  <si>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</si>
  <si>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</si>
  <si>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</si>
  <si>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</si>
  <si>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</si>
  <si>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</si>
  <si>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</si>
  <si>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</si>
  <si>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</si>
  <si>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</si>
  <si>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</si>
  <si>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</si>
  <si>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</si>
  <si>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</si>
  <si>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</si>
  <si>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</si>
  <si>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</si>
  <si>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</si>
  <si>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</si>
  <si>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</si>
  <si>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</si>
  <si>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</si>
  <si>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</si>
  <si>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</si>
  <si>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</si>
  <si>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</si>
  <si>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</si>
  <si>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</si>
  <si>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</si>
  <si>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</si>
  <si>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</si>
  <si>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</si>
  <si>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</si>
  <si>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</si>
  <si>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</si>
  <si>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</si>
  <si>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</si>
  <si>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</si>
  <si>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</si>
  <si>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</si>
  <si>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</si>
  <si>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</si>
  <si>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</si>
  <si>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</si>
  <si>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</si>
  <si>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</si>
  <si>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</si>
  <si>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</si>
  <si>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</si>
  <si>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</si>
  <si>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</si>
  <si>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</si>
  <si>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</si>
  <si>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</si>
  <si>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</si>
  <si>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</si>
  <si>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</si>
  <si>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</si>
  <si>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</si>
  <si>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</si>
  <si>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</si>
  <si>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</si>
  <si>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</si>
  <si>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</si>
  <si>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</si>
  <si>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</si>
  <si>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</si>
  <si>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</si>
  <si>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</si>
  <si>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</si>
  <si>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</si>
  <si>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</si>
  <si>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</si>
  <si>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</si>
  <si>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</si>
  <si>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</si>
  <si>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</si>
  <si>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</si>
  <si>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</si>
  <si>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</si>
  <si>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</si>
  <si>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</si>
  <si>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</si>
  <si>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</si>
  <si>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</si>
  <si>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</si>
  <si>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</si>
  <si>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</si>
  <si>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</si>
  <si>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</si>
  <si>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</si>
  <si>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</si>
  <si>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</si>
  <si>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</si>
  <si>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</si>
  <si>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</si>
  <si>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</si>
  <si>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</si>
  <si>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</si>
  <si>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</si>
  <si>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</si>
  <si>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</si>
  <si>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</si>
  <si>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</si>
  <si>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</si>
  <si>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</si>
  <si>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</si>
  <si>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</si>
  <si>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</si>
  <si>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</si>
  <si>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</si>
  <si>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</si>
  <si>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</si>
  <si>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</si>
  <si>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</si>
  <si>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</si>
  <si>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</si>
  <si>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</si>
  <si>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</si>
  <si>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</si>
  <si>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</si>
  <si>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</si>
  <si>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</si>
  <si>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</si>
  <si>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</si>
  <si>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</si>
  <si>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</si>
  <si>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</si>
  <si>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</si>
  <si>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</si>
  <si>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</si>
  <si>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</si>
  <si>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</si>
  <si>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</si>
  <si>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</si>
  <si>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</si>
  <si>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</si>
  <si>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</si>
  <si>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</si>
  <si>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</si>
  <si>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</si>
  <si>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</si>
  <si>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</si>
  <si>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</si>
  <si>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</si>
  <si>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</si>
  <si>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</si>
  <si>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</si>
  <si>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</si>
  <si>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</si>
  <si>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</si>
  <si>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</si>
  <si>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</si>
  <si>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</si>
  <si>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</si>
  <si>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</si>
  <si>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</si>
  <si>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</si>
  <si>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</si>
  <si>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</si>
  <si>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</si>
  <si>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</si>
  <si>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</si>
  <si>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</si>
  <si>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</si>
  <si>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</si>
  <si>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</si>
  <si>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</si>
  <si>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</si>
  <si>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</si>
  <si>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</si>
  <si>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</si>
  <si>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</si>
  <si>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</si>
  <si>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</si>
  <si>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</si>
  <si>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</si>
  <si>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</si>
  <si>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</si>
  <si>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</si>
  <si>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</si>
  <si>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</si>
  <si>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</si>
  <si>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</si>
  <si>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</si>
  <si>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</si>
  <si>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</si>
  <si>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</si>
  <si>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</si>
  <si>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</si>
  <si>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</si>
  <si>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</si>
  <si>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</si>
  <si>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</si>
  <si>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</si>
  <si>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</si>
  <si>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</si>
  <si>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</si>
  <si>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</si>
  <si>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</si>
  <si>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</si>
  <si>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</si>
  <si>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</si>
  <si>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</si>
  <si>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</si>
  <si>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</si>
  <si>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</si>
  <si>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</si>
  <si>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</si>
  <si>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</si>
  <si>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</si>
  <si>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</si>
  <si>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</si>
  <si>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</si>
  <si>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</si>
  <si>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</si>
  <si>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</si>
  <si>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</si>
  <si>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</si>
  <si>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</si>
  <si>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</si>
  <si>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</si>
  <si>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</si>
  <si>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</si>
  <si>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</si>
  <si>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</si>
  <si>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</si>
  <si>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</si>
  <si>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</si>
  <si>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</si>
  <si>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</si>
  <si>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</si>
  <si>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</si>
  <si>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</si>
  <si>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</si>
  <si>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</si>
  <si>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</si>
  <si>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</si>
  <si>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</si>
  <si>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</si>
  <si>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</si>
  <si>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</si>
  <si>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</si>
  <si>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</si>
  <si>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</si>
  <si>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</si>
  <si>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</si>
  <si>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</si>
  <si>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</si>
  <si>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</si>
  <si>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</si>
  <si>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</si>
  <si>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</si>
  <si>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</si>
  <si>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</si>
  <si>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</si>
  <si>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</si>
  <si>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</si>
  <si>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</si>
  <si>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</si>
  <si>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</si>
  <si>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</si>
  <si>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</si>
  <si>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</si>
  <si>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</si>
  <si>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</si>
  <si>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</si>
  <si>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</si>
  <si>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</si>
  <si>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</si>
  <si>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</si>
  <si>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</si>
  <si>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</si>
  <si>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</si>
  <si>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</si>
  <si>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</si>
  <si>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</si>
  <si>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</si>
  <si>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</si>
  <si>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</si>
  <si>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</si>
  <si>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</si>
  <si>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</si>
  <si>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</si>
  <si>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</si>
  <si>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</si>
  <si>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</si>
  <si>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</si>
  <si>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</si>
  <si>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</si>
  <si>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</si>
  <si>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</si>
  <si>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</si>
  <si>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</si>
  <si>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</si>
  <si>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</si>
  <si>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</si>
  <si>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</si>
  <si>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</si>
  <si>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</si>
  <si>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</si>
  <si>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</si>
  <si>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</si>
  <si>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</si>
  <si>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</si>
  <si>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</si>
  <si>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</si>
  <si>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</si>
  <si>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</si>
  <si>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</si>
  <si>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</si>
  <si>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</si>
  <si>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</si>
  <si>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</si>
  <si>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</si>
  <si>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</si>
  <si>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</si>
  <si>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</si>
  <si>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</si>
  <si>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</si>
  <si>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</si>
  <si>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</si>
  <si>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</si>
  <si>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</si>
  <si>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</si>
  <si>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</si>
  <si>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</si>
  <si>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</si>
  <si>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</si>
  <si>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</si>
  <si>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</si>
  <si>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</si>
  <si>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</si>
  <si>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</si>
  <si>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</si>
  <si>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</si>
  <si>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</si>
  <si>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</si>
  <si>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</si>
  <si>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</si>
  <si>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</si>
  <si>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</si>
  <si>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</si>
  <si>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</si>
  <si>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</si>
  <si>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</si>
  <si>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</si>
  <si>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</si>
  <si>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</si>
  <si>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</si>
  <si>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</si>
  <si>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</si>
  <si>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</si>
  <si>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</si>
  <si>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</si>
  <si>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</si>
  <si>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</si>
  <si>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</si>
  <si>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</si>
  <si>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</si>
  <si>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</si>
  <si>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</si>
  <si>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</si>
  <si>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</si>
  <si>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</si>
  <si>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</si>
  <si>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</si>
  <si>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</si>
  <si>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</si>
  <si>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</si>
  <si>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</si>
  <si>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</si>
  <si>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</si>
  <si>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</si>
  <si>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</si>
  <si>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</si>
  <si>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</si>
  <si>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</si>
  <si>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</si>
  <si>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</si>
  <si>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</si>
  <si>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</si>
  <si>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</si>
  <si>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</si>
  <si>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</si>
  <si>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</si>
  <si>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</si>
  <si>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</si>
  <si>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</si>
  <si>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</si>
  <si>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</si>
  <si>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</si>
  <si>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</si>
  <si>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</si>
  <si>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</si>
  <si>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</si>
  <si>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</si>
  <si>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</si>
  <si>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</si>
  <si>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</si>
  <si>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</si>
  <si>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</si>
  <si>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</si>
  <si>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</si>
  <si>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</si>
  <si>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</si>
  <si>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</si>
  <si>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</si>
  <si>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</si>
  <si>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</si>
  <si>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</si>
  <si>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</si>
  <si>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</si>
  <si>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</si>
  <si>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</si>
  <si>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</si>
  <si>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</si>
  <si>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</si>
  <si>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</si>
  <si>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</si>
  <si>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</si>
  <si>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</si>
  <si>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</si>
  <si>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</si>
  <si>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</si>
  <si>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</si>
  <si>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</si>
  <si>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</si>
  <si>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</si>
  <si>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</si>
  <si>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</si>
  <si>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</si>
  <si>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</si>
  <si>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</si>
  <si>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</si>
  <si>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</si>
  <si>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</si>
  <si>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</si>
  <si>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</si>
  <si>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</si>
  <si>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</si>
  <si>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</si>
  <si>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</si>
  <si>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</si>
  <si>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</si>
  <si>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</si>
  <si>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</si>
  <si>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</si>
  <si>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</si>
  <si>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</si>
  <si>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</si>
  <si>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</si>
  <si>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</si>
  <si>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</si>
  <si>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</si>
  <si>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</si>
  <si>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</si>
  <si>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</si>
  <si>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</si>
  <si>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</si>
  <si>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</si>
  <si>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</si>
  <si>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</si>
  <si>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</si>
  <si>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</si>
  <si>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</si>
  <si>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</si>
  <si>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</si>
  <si>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</si>
  <si>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</si>
  <si>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</si>
  <si>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</si>
  <si>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</si>
  <si>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</si>
  <si>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</si>
  <si>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</si>
  <si>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</si>
  <si>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</si>
  <si>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</si>
  <si>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</si>
  <si>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</si>
  <si>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</si>
  <si>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</si>
  <si>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</si>
  <si>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</si>
  <si>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</si>
  <si>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</si>
  <si>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</si>
  <si>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</si>
  <si>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</si>
  <si>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</si>
  <si>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</si>
  <si>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</si>
  <si>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</si>
  <si>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</si>
  <si>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</si>
  <si>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</si>
  <si>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</si>
  <si>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</si>
  <si>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</si>
  <si>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</si>
  <si>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</si>
  <si>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</si>
  <si>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</si>
  <si>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</si>
  <si>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</si>
  <si>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</si>
  <si>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</si>
  <si>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</si>
  <si>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</si>
  <si>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</si>
  <si>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</si>
  <si>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</si>
  <si>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</si>
  <si>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</si>
  <si>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</si>
  <si>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</si>
  <si>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</si>
  <si>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</si>
  <si>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</si>
  <si>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</si>
  <si>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</si>
  <si>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</si>
  <si>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</si>
  <si>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</si>
  <si>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</si>
  <si>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</si>
  <si>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</si>
  <si>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</si>
  <si>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</si>
  <si>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</si>
  <si>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</si>
  <si>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</si>
  <si>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</si>
  <si>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</si>
  <si>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</si>
  <si>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</si>
  <si>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</si>
  <si>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</si>
  <si>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</si>
  <si>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</si>
  <si>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</si>
  <si>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</si>
  <si>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</si>
  <si>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</si>
  <si>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</si>
  <si>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</si>
  <si>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</si>
  <si>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</si>
  <si>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</si>
  <si>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</si>
  <si>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</si>
  <si>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</si>
  <si>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</si>
  <si>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</si>
  <si>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</si>
  <si>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</si>
  <si>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</si>
  <si>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</si>
  <si>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</si>
  <si>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</si>
  <si>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</si>
  <si>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</si>
  <si>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</si>
  <si>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</si>
  <si>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</si>
  <si>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</si>
  <si>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</si>
  <si>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</si>
  <si>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</si>
  <si>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</si>
  <si>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</si>
  <si>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</si>
  <si>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</si>
  <si>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</si>
  <si>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</si>
  <si>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</si>
  <si>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</si>
  <si>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</si>
  <si>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</si>
  <si>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</si>
  <si>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</si>
  <si>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</si>
  <si>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</si>
  <si>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</si>
  <si>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</si>
  <si>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</si>
  <si>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</si>
  <si>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</si>
  <si>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</si>
  <si>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</si>
  <si>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</si>
  <si>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</si>
  <si>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</si>
  <si>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</si>
  <si>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</si>
  <si>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</si>
  <si>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</si>
  <si>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</si>
  <si>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</si>
  <si>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</si>
  <si>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</si>
  <si>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</si>
  <si>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</si>
  <si>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</si>
  <si>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</si>
  <si>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</si>
  <si>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</si>
  <si>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</si>
  <si>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</si>
  <si>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</si>
  <si>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</si>
  <si>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</si>
  <si>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</si>
  <si>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</si>
  <si>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</si>
  <si>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</si>
  <si>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</si>
  <si>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</si>
  <si>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</si>
  <si>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</si>
  <si>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</si>
  <si>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</si>
  <si>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</si>
  <si>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</si>
  <si>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</si>
  <si>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</si>
  <si>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</si>
  <si>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</si>
  <si>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</si>
  <si>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</si>
  <si>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</si>
  <si>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</si>
  <si>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</si>
  <si>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</si>
  <si>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</si>
  <si>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</si>
  <si>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</si>
  <si>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</si>
  <si>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</si>
  <si>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</si>
  <si>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</si>
  <si>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</si>
  <si>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</si>
  <si>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</si>
  <si>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</si>
  <si>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</si>
  <si>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</si>
  <si>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</si>
  <si>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</si>
  <si>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</si>
  <si>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</si>
  <si>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</si>
  <si>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</si>
  <si>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</si>
  <si>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</si>
  <si>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</si>
  <si>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</si>
  <si>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</si>
  <si>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</si>
  <si>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</si>
  <si>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</si>
  <si>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</si>
  <si>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</si>
  <si>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</si>
  <si>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</si>
  <si>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</si>
  <si>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</si>
  <si>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</si>
  <si>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</si>
  <si>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</si>
  <si>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</si>
  <si>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</si>
  <si>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</si>
  <si>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</si>
  <si>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</si>
  <si>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</si>
  <si>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</si>
  <si>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</si>
  <si>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</si>
  <si>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</si>
  <si>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</si>
  <si>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</si>
  <si>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</si>
  <si>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</si>
  <si>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</si>
  <si>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</si>
  <si>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</si>
  <si>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</si>
  <si>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</si>
  <si>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</si>
  <si>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</si>
  <si>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</si>
  <si>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</si>
  <si>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</si>
  <si>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</si>
  <si>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</si>
  <si>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</si>
  <si>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</si>
  <si>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</si>
  <si>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</si>
  <si>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</si>
  <si>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</si>
  <si>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</si>
  <si>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</si>
  <si>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</si>
  <si>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</si>
  <si>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</si>
  <si>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</si>
  <si>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</si>
  <si>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</si>
  <si>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</si>
  <si>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</si>
  <si>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</si>
  <si>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</si>
  <si>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</si>
  <si>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</si>
  <si>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</si>
  <si>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</si>
  <si>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</si>
  <si>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</si>
  <si>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</si>
  <si>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</si>
  <si>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</si>
  <si>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</si>
  <si>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</si>
  <si>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</si>
  <si>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</si>
  <si>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</si>
  <si>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</si>
  <si>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</si>
  <si>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</si>
  <si>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</si>
  <si>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</si>
  <si>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</si>
  <si>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</si>
  <si>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</si>
  <si>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</si>
  <si>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</si>
  <si>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</si>
  <si>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</si>
  <si>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</si>
  <si>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</si>
  <si>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</si>
  <si>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</si>
  <si>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</si>
  <si>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</si>
  <si>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</si>
  <si>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</si>
  <si>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</si>
  <si>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</si>
  <si>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</si>
  <si>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</si>
  <si>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</si>
  <si>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</si>
  <si>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</si>
  <si>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</si>
  <si>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</si>
  <si>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</si>
  <si>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</si>
  <si>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</si>
  <si>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</si>
  <si>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</si>
  <si>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</si>
  <si>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</si>
  <si>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</si>
  <si>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</si>
  <si>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</si>
  <si>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</si>
  <si>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</si>
  <si>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</si>
  <si>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</si>
  <si>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</si>
  <si>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</si>
  <si>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</si>
  <si>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</si>
  <si>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</si>
  <si>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</si>
  <si>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</si>
  <si>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</si>
  <si>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</si>
  <si>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</si>
  <si>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</si>
  <si>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</si>
  <si>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</si>
  <si>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</si>
  <si>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</si>
  <si>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</si>
  <si>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</si>
  <si>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</si>
  <si>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</si>
  <si>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</si>
  <si>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</si>
  <si>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</si>
  <si>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</si>
  <si>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</si>
  <si>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</si>
  <si>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</si>
  <si>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</si>
  <si>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</si>
  <si>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</si>
  <si>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</si>
  <si>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</si>
  <si>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</si>
  <si>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</si>
  <si>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</si>
  <si>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</si>
  <si>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</si>
  <si>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</si>
  <si>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</si>
  <si>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</si>
  <si>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</si>
  <si>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</si>
  <si>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</si>
  <si>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</si>
  <si>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</si>
  <si>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</si>
  <si>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</si>
  <si>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</si>
  <si>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</si>
  <si>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</si>
  <si>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</si>
  <si>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</si>
  <si>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</si>
  <si>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</si>
  <si>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</si>
  <si>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</si>
  <si>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</si>
  <si>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</si>
  <si>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</si>
  <si>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</si>
  <si>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</si>
  <si>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</si>
  <si>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</si>
  <si>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</si>
  <si>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</si>
  <si>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</si>
  <si>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</si>
  <si>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</si>
  <si>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</si>
  <si>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</si>
  <si>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</si>
  <si>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</si>
  <si>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</si>
  <si>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</si>
  <si>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</si>
  <si>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</si>
  <si>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</si>
  <si>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</si>
  <si>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</si>
  <si>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</si>
  <si>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</si>
  <si>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</si>
  <si>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</si>
  <si>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</si>
  <si>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</si>
  <si>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</si>
  <si>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</si>
  <si>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</si>
  <si>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</si>
  <si>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</si>
  <si>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</si>
  <si>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</si>
  <si>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</si>
  <si>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</si>
  <si>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</si>
  <si>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</si>
  <si>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</si>
  <si>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</si>
  <si>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</si>
  <si>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</si>
  <si>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</si>
  <si>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</si>
  <si>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</si>
  <si>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</si>
  <si>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</si>
  <si>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</si>
  <si>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</si>
  <si>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</si>
  <si>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</si>
  <si>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</si>
  <si>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</si>
  <si>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</si>
  <si>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</si>
  <si>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</si>
  <si>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</si>
  <si>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</si>
  <si>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</si>
  <si>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</si>
  <si>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</si>
  <si>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</si>
  <si>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</si>
  <si>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</si>
  <si>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</si>
  <si>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</si>
  <si>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</si>
  <si>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</si>
  <si>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</si>
  <si>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</si>
  <si>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</si>
  <si>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</si>
  <si>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</si>
  <si>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</si>
  <si>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</si>
  <si>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</si>
  <si>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</si>
  <si>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</si>
  <si>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</si>
  <si>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</si>
  <si>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</si>
  <si>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</si>
  <si>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</si>
  <si>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</si>
  <si>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</si>
  <si>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</si>
  <si>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</si>
  <si>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</si>
  <si>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</si>
  <si>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</si>
  <si>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</si>
  <si>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</si>
  <si>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</si>
  <si>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</si>
  <si>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</si>
  <si>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</si>
  <si>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</si>
  <si>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</si>
  <si>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</si>
  <si>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</si>
  <si>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</si>
  <si>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</si>
  <si>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</si>
  <si>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</si>
  <si>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</si>
  <si>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</si>
  <si>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</si>
  <si>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</si>
  <si>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</si>
  <si>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</si>
  <si>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</si>
  <si>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</si>
  <si>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</si>
  <si>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</si>
  <si>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</si>
  <si>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</si>
  <si>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</si>
  <si>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</si>
  <si>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</si>
  <si>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</si>
  <si>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</si>
  <si>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</si>
  <si>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</si>
  <si>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</si>
  <si>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</si>
  <si>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</si>
  <si>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</si>
  <si>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</si>
  <si>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</si>
  <si>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</si>
  <si>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</si>
  <si>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</si>
  <si>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</si>
  <si>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</si>
  <si>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</si>
  <si>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</si>
  <si>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</si>
  <si>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</si>
  <si>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</si>
  <si>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</si>
  <si>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</si>
  <si>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</si>
  <si>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</si>
  <si>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</si>
  <si>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</si>
  <si>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</si>
  <si>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</si>
  <si>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</si>
  <si>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</si>
  <si>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</si>
  <si>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</si>
  <si>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</si>
  <si>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</si>
  <si>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</si>
  <si>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</si>
  <si>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</si>
  <si>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</si>
  <si>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</si>
  <si>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</si>
  <si>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</si>
  <si>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</si>
  <si>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</si>
  <si>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</si>
  <si>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</si>
  <si>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</si>
  <si>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</si>
  <si>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</si>
  <si>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</si>
  <si>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</si>
  <si>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</si>
  <si>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</si>
  <si>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</si>
  <si>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</si>
  <si>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</si>
  <si>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</si>
  <si>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</si>
  <si>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</si>
  <si>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</si>
  <si>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</si>
  <si>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</si>
  <si>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</si>
  <si>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</si>
  <si>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</si>
  <si>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</si>
  <si>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</si>
  <si>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</si>
  <si>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</si>
  <si>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</si>
  <si>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</si>
  <si>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</si>
  <si>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</si>
  <si>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</si>
  <si>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</si>
  <si>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</si>
  <si>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</si>
  <si>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</si>
  <si>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</si>
  <si>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</si>
  <si>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</si>
  <si>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</si>
  <si>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</si>
  <si>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</si>
  <si>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</si>
  <si>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</si>
  <si>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</si>
  <si>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</si>
  <si>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</si>
  <si>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</si>
  <si>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</si>
  <si>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</si>
  <si>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</si>
  <si>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</si>
  <si>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</si>
  <si>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</si>
  <si>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</si>
  <si>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</si>
  <si>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</si>
  <si>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</si>
  <si>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</si>
  <si>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</si>
  <si>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</si>
  <si>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</si>
  <si>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</si>
  <si>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</si>
  <si>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</si>
  <si>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</si>
  <si>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</si>
  <si>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</si>
  <si>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</si>
  <si>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</si>
  <si>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</si>
  <si>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</si>
  <si>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</si>
  <si>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</si>
  <si>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</si>
  <si>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</si>
  <si>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</si>
  <si>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</si>
  <si>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</si>
  <si>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</si>
  <si>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</si>
  <si>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</si>
  <si>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</si>
  <si>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</si>
  <si>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</si>
  <si>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</si>
  <si>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</si>
  <si>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</si>
  <si>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</si>
  <si>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</si>
  <si>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</si>
  <si>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</si>
  <si>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</si>
  <si>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</si>
  <si>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</si>
  <si>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</si>
  <si>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</si>
  <si>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</si>
  <si>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</si>
  <si>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</si>
  <si>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</si>
  <si>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</si>
  <si>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</si>
  <si>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</si>
  <si>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</si>
  <si>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</si>
  <si>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</si>
  <si>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</si>
  <si>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</si>
  <si>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</si>
  <si>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</si>
  <si>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</si>
  <si>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</si>
  <si>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</si>
  <si>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</si>
  <si>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</si>
  <si>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</si>
  <si>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</si>
  <si>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</si>
  <si>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</si>
  <si>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</si>
  <si>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</si>
  <si>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</si>
  <si>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</si>
  <si>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</si>
  <si>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</si>
  <si>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</si>
  <si>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</si>
  <si>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</si>
  <si>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</si>
  <si>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</si>
  <si>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</si>
  <si>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</si>
  <si>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</si>
  <si>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</si>
  <si>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</si>
  <si>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</si>
  <si>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</si>
  <si>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</si>
  <si>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</si>
  <si>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</si>
  <si>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</si>
  <si>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</si>
  <si>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</si>
  <si>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</si>
  <si>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</si>
  <si>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</si>
  <si>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</si>
  <si>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</si>
  <si>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</si>
  <si>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</si>
  <si>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</si>
  <si>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</si>
  <si>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</si>
  <si>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</si>
  <si>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</si>
  <si>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</si>
  <si>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</si>
  <si>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</si>
  <si>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</si>
  <si>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</si>
  <si>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</si>
  <si>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</si>
  <si>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</si>
  <si>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</si>
  <si>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</si>
  <si>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</si>
  <si>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</si>
  <si>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</si>
  <si>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</si>
  <si>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</si>
  <si>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</si>
  <si>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</si>
  <si>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</si>
  <si>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</si>
  <si>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</si>
  <si>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</si>
  <si>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</si>
  <si>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</si>
  <si>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</si>
  <si>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</si>
  <si>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</si>
  <si>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</si>
  <si>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</si>
  <si>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</si>
  <si>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</si>
  <si>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</si>
  <si>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</si>
  <si>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</si>
  <si>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</si>
  <si>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</si>
  <si>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</si>
  <si>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</si>
  <si>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</si>
  <si>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</si>
  <si>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</si>
  <si>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</si>
  <si>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</si>
  <si>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</si>
  <si>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</si>
  <si>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</si>
  <si>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</si>
  <si>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</si>
  <si>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</si>
  <si>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</si>
  <si>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</si>
  <si>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</si>
  <si>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</si>
  <si>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</si>
  <si>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</si>
  <si>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</si>
  <si>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</si>
  <si>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</si>
  <si>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</si>
  <si>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</si>
  <si>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</si>
  <si>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</si>
  <si>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</si>
  <si>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</si>
  <si>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</si>
  <si>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</si>
  <si>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</si>
  <si>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</si>
  <si>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</si>
  <si>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</si>
  <si>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</si>
  <si>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</si>
  <si>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</si>
  <si>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</si>
  <si>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</si>
  <si>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</si>
  <si>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</si>
  <si>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</si>
  <si>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</si>
  <si>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</si>
  <si>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</si>
  <si>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</si>
  <si>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</si>
  <si>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</si>
  <si>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</si>
  <si>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</si>
  <si>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</si>
  <si>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</si>
  <si>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</si>
  <si>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</si>
  <si>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</si>
  <si>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</si>
  <si>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</si>
  <si>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</si>
  <si>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</si>
  <si>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</si>
  <si>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</si>
  <si>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</si>
  <si>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</si>
  <si>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</si>
  <si>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</si>
  <si>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</si>
  <si>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</si>
  <si>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</si>
  <si>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</si>
  <si>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</si>
  <si>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</si>
  <si>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</si>
  <si>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</si>
  <si>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</si>
  <si>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</si>
  <si>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</si>
  <si>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</si>
  <si>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</si>
  <si>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</si>
  <si>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</si>
  <si>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</si>
  <si>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</si>
  <si>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</si>
  <si>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</si>
  <si>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</si>
  <si>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</si>
  <si>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</si>
  <si>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</si>
  <si>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</si>
  <si>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</si>
  <si>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</si>
  <si>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</si>
  <si>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</si>
  <si>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</si>
  <si>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</si>
  <si>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</si>
  <si>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</si>
  <si>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</si>
  <si>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</si>
  <si>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</si>
  <si>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</si>
  <si>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</si>
  <si>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</si>
  <si>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</si>
  <si>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</si>
  <si>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</si>
  <si>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</si>
  <si>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</si>
  <si>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</si>
  <si>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</si>
  <si>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</si>
  <si>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</si>
  <si>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</si>
  <si>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</si>
  <si>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</si>
  <si>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</si>
  <si>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</si>
  <si>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</si>
  <si>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</si>
  <si>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</si>
  <si>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</si>
  <si>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</si>
  <si>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</si>
  <si>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</si>
  <si>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</si>
  <si>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</si>
  <si>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</si>
  <si>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</si>
  <si>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</si>
  <si>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</si>
  <si>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</si>
  <si>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</si>
  <si>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</si>
  <si>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</si>
  <si>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</si>
  <si>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</si>
  <si>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</si>
  <si>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</si>
  <si>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</si>
  <si>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</si>
  <si>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</si>
  <si>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</si>
  <si>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</si>
  <si>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</si>
  <si>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</si>
  <si>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</si>
  <si>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</si>
  <si>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</si>
  <si>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</si>
  <si>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</si>
  <si>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</si>
  <si>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</si>
  <si>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</si>
  <si>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</si>
  <si>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</si>
  <si>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</si>
  <si>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</si>
  <si>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</si>
  <si>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</si>
  <si>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</si>
  <si>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</si>
  <si>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</si>
  <si>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</si>
  <si>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</si>
  <si>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</si>
  <si>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</si>
  <si>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</si>
  <si>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</si>
  <si>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</si>
  <si>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</si>
  <si>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</si>
  <si>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</si>
  <si>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</si>
  <si>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</si>
  <si>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</si>
  <si>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</si>
  <si>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</si>
  <si>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</si>
  <si>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</si>
  <si>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</si>
  <si>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</si>
  <si>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</si>
  <si>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</si>
  <si>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</si>
  <si>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</si>
  <si>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</si>
  <si>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</si>
  <si>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</si>
  <si>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</si>
  <si>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</si>
  <si>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</si>
  <si>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</si>
  <si>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</si>
  <si>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</si>
  <si>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</si>
  <si>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</si>
  <si>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</si>
  <si>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</si>
  <si>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</si>
  <si>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</si>
  <si>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</si>
  <si>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</si>
  <si>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</si>
  <si>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</si>
  <si>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</si>
  <si>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</si>
  <si>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</si>
  <si>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</si>
  <si>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</si>
  <si>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</si>
  <si>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</si>
  <si>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</si>
  <si>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</si>
  <si>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</si>
  <si>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</si>
  <si>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</si>
  <si>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</si>
  <si>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</si>
  <si>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</si>
  <si>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</si>
  <si>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</si>
  <si>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</si>
  <si>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</si>
  <si>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</si>
  <si>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</si>
  <si>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</si>
  <si>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</si>
  <si>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</si>
  <si>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</si>
  <si>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</si>
  <si>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</si>
  <si>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</si>
  <si>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</si>
  <si>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</si>
  <si>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</si>
  <si>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</si>
  <si>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</si>
  <si>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</si>
  <si>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</si>
  <si>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</si>
  <si>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</si>
  <si>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</si>
  <si>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</si>
  <si>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</si>
  <si>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</si>
  <si>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</si>
  <si>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</si>
  <si>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</si>
  <si>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</si>
  <si>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</si>
  <si>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</si>
  <si>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</si>
  <si>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</si>
  <si>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</si>
  <si>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</si>
  <si>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</si>
  <si>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</si>
  <si>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</si>
  <si>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</si>
  <si>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</si>
  <si>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</si>
  <si>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</si>
  <si>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</si>
  <si>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</si>
  <si>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</si>
  <si>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</si>
  <si>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</si>
  <si>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</si>
  <si>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</si>
  <si>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</si>
  <si>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</si>
  <si>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</si>
  <si>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</si>
  <si>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</si>
  <si>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</si>
  <si>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</si>
  <si>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</si>
  <si>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</si>
  <si>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</si>
  <si>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</si>
  <si>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</si>
  <si>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</si>
  <si>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</si>
  <si>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</si>
  <si>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</si>
  <si>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</si>
  <si>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</si>
  <si>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</si>
  <si>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</si>
  <si>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</si>
  <si>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</si>
  <si>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</si>
  <si>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</si>
  <si>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</si>
  <si>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</si>
  <si>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</si>
  <si>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</si>
  <si>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</si>
  <si>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</si>
  <si>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</si>
  <si>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</si>
  <si>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</si>
  <si>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</si>
  <si>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</si>
  <si>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</si>
  <si>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</si>
  <si>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</si>
  <si>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</si>
  <si>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</si>
  <si>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</si>
  <si>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</si>
  <si>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</si>
  <si>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</si>
  <si>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</si>
  <si>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</si>
  <si>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</si>
  <si>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</si>
  <si>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</si>
  <si>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</si>
  <si>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</si>
  <si>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</si>
  <si>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</si>
  <si>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</si>
  <si>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</si>
  <si>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</si>
  <si>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</si>
  <si>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</si>
  <si>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</si>
  <si>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</si>
  <si>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</si>
  <si>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</si>
  <si>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</si>
  <si>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</si>
  <si>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</si>
  <si>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</si>
  <si>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</si>
  <si>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</si>
  <si>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</si>
  <si>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</si>
  <si>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</si>
  <si>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</si>
  <si>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</si>
  <si>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</si>
  <si>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</si>
  <si>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</si>
  <si>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</si>
  <si>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</si>
  <si>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</si>
  <si>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</si>
  <si>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</si>
  <si>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</si>
  <si>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</si>
  <si>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</si>
  <si>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</si>
  <si>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</si>
  <si>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</si>
  <si>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</si>
  <si>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</si>
  <si>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</si>
  <si>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</si>
  <si>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</si>
  <si>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</si>
  <si>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</si>
  <si>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</si>
  <si>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</si>
  <si>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</si>
  <si>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</si>
  <si>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</si>
  <si>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</si>
  <si>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</si>
  <si>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</si>
  <si>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</si>
  <si>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</si>
  <si>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</si>
  <si>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</si>
  <si>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</si>
  <si>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</si>
  <si>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</si>
  <si>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</si>
  <si>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</si>
  <si>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</si>
  <si>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</si>
  <si>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</si>
  <si>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</si>
  <si>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</si>
  <si>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</si>
  <si>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</si>
  <si>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</si>
  <si>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</si>
  <si>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</si>
  <si>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</si>
  <si>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</si>
  <si>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</si>
  <si>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</si>
  <si>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</si>
  <si>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</si>
  <si>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</si>
  <si>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</si>
  <si>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</si>
  <si>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</si>
  <si>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</si>
  <si>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</si>
  <si>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</si>
  <si>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</si>
  <si>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</si>
  <si>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</si>
  <si>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</si>
  <si>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</si>
  <si>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</si>
  <si>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</si>
  <si>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</si>
  <si>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</si>
  <si>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</si>
  <si>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</si>
  <si>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</si>
  <si>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</si>
  <si>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</si>
  <si>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</si>
  <si>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</si>
  <si>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</si>
  <si>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</si>
  <si>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</si>
  <si>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</si>
  <si>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</si>
  <si>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</si>
  <si>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</si>
  <si>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</si>
  <si>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</si>
  <si>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</si>
  <si>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</si>
  <si>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</si>
  <si>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</si>
  <si>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</si>
  <si>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</si>
  <si>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</si>
  <si>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</si>
  <si>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</si>
  <si>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</si>
  <si>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</si>
  <si>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</si>
  <si>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</si>
  <si>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</si>
  <si>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</si>
  <si>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</si>
  <si>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</si>
  <si>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</si>
  <si>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</si>
  <si>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</si>
  <si>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</si>
  <si>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</si>
  <si>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</si>
  <si>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</si>
  <si>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</si>
  <si>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</si>
  <si>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</si>
  <si>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</si>
  <si>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</si>
  <si>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</si>
  <si>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</si>
  <si>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</si>
  <si>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</si>
  <si>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</si>
  <si>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</si>
  <si>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</si>
  <si>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</si>
  <si>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</si>
  <si>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</si>
  <si>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</si>
  <si>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</si>
  <si>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</si>
  <si>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</si>
  <si>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</si>
  <si>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</si>
  <si>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</si>
  <si>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</si>
  <si>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</si>
  <si>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</si>
  <si>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</si>
  <si>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</si>
  <si>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</si>
  <si>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</si>
  <si>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</si>
  <si>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</si>
  <si>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</si>
  <si>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</si>
  <si>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</si>
  <si>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</si>
  <si>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</si>
  <si>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</si>
  <si>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</si>
  <si>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</si>
  <si>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</si>
  <si>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</si>
  <si>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</si>
  <si>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</si>
  <si>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</si>
  <si>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</si>
  <si>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</si>
  <si>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</si>
  <si>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</si>
  <si>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</si>
  <si>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</si>
  <si>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</si>
  <si>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</si>
  <si>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</si>
  <si>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</si>
  <si>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</si>
  <si>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</si>
  <si>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</si>
  <si>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</si>
  <si>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</si>
  <si>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</si>
  <si>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</si>
  <si>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</si>
  <si>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</si>
  <si>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</si>
  <si>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</si>
  <si>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</si>
  <si>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</si>
  <si>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</si>
  <si>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</si>
  <si>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</si>
  <si>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</si>
  <si>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</si>
  <si>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</si>
  <si>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</si>
  <si>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</si>
  <si>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</si>
  <si>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</si>
  <si>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</si>
  <si>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</si>
  <si>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</si>
  <si>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</si>
  <si>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</si>
  <si>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</si>
  <si>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</si>
  <si>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</si>
  <si>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</si>
  <si>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</si>
  <si>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</si>
  <si>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</si>
  <si>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</si>
  <si>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</si>
  <si>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</si>
  <si>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</si>
  <si>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</si>
  <si>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</si>
  <si>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</si>
  <si>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</si>
  <si>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</si>
  <si>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</si>
  <si>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</si>
  <si>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</si>
  <si>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</si>
  <si>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</si>
  <si>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</si>
  <si>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</si>
  <si>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</si>
  <si>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</si>
  <si>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</si>
  <si>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</si>
  <si>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</si>
  <si>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</si>
  <si>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</si>
  <si>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</si>
  <si>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</si>
  <si>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</si>
  <si>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</si>
  <si>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</si>
  <si>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</si>
  <si>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</si>
  <si>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</si>
  <si>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</si>
  <si>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</si>
  <si>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</si>
  <si>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</si>
  <si>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</si>
  <si>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</si>
  <si>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</si>
  <si>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</si>
  <si>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</si>
  <si>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</si>
  <si>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</si>
  <si>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</si>
  <si>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</si>
  <si>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</si>
  <si>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</si>
  <si>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</si>
  <si>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</si>
  <si>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</si>
  <si>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</si>
  <si>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</si>
  <si>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</si>
  <si>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</si>
  <si>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</si>
  <si>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</si>
  <si>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</si>
  <si>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</si>
  <si>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</si>
  <si>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</si>
  <si>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</si>
  <si>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</si>
  <si>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</si>
  <si>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</si>
  <si>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</si>
  <si>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</si>
  <si>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</si>
  <si>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</si>
  <si>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</si>
  <si>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</si>
  <si>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</si>
  <si>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</si>
  <si>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</si>
  <si>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</si>
  <si>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</si>
  <si>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</si>
  <si>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</si>
  <si>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</si>
  <si>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</si>
  <si>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</si>
  <si>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</si>
  <si>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</si>
  <si>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</si>
  <si>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</si>
  <si>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</si>
  <si>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</si>
  <si>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</si>
  <si>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</si>
  <si>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</si>
  <si>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</si>
  <si>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</si>
  <si>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</si>
  <si>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</si>
  <si>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</si>
  <si>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</si>
  <si>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</si>
  <si>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</si>
  <si>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</si>
  <si>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</si>
  <si>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</si>
  <si>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</si>
  <si>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</si>
  <si>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</si>
  <si>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</si>
  <si>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</si>
  <si>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</si>
  <si>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</si>
  <si>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</si>
  <si>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</si>
  <si>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</si>
  <si>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</si>
  <si>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</si>
  <si>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</si>
  <si>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</si>
  <si>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</si>
  <si>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</si>
  <si>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</si>
  <si>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</si>
  <si>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</si>
  <si>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</si>
  <si>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</si>
  <si>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</si>
  <si>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</si>
  <si>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</si>
  <si>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</si>
  <si>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</si>
  <si>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</si>
  <si>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</si>
  <si>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</si>
  <si>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</si>
  <si>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</si>
  <si>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</si>
  <si>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</si>
  <si>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</si>
  <si>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</si>
  <si>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</si>
  <si>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</si>
  <si>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</si>
  <si>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</si>
  <si>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</si>
  <si>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</si>
  <si>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</si>
  <si>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</si>
  <si>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</si>
  <si>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</si>
  <si>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</si>
  <si>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</si>
  <si>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</si>
  <si>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</si>
  <si>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</si>
  <si>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</si>
  <si>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</si>
  <si>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</si>
  <si>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</si>
  <si>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</si>
  <si>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</si>
  <si>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</si>
  <si>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</si>
  <si>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</si>
  <si>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</si>
  <si>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</si>
  <si>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</si>
  <si>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</si>
  <si>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</si>
  <si>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</si>
  <si>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</si>
  <si>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</si>
  <si>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</si>
  <si>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</si>
  <si>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</si>
  <si>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</si>
  <si>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</si>
  <si>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</si>
  <si>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</si>
  <si>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</si>
  <si>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</si>
  <si>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</si>
  <si>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</si>
  <si>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</si>
  <si>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</si>
  <si>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</si>
  <si>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</si>
  <si>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</si>
  <si>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</si>
  <si>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</si>
  <si>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</si>
  <si>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</si>
  <si>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</si>
  <si>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</si>
  <si>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</si>
  <si>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</si>
  <si>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</si>
  <si>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</si>
  <si>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</si>
  <si>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</si>
  <si>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</si>
  <si>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</si>
  <si>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</si>
  <si>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</si>
  <si>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</si>
  <si>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</si>
  <si>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</si>
  <si>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</si>
  <si>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</si>
  <si>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</si>
  <si>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</si>
  <si>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</si>
  <si>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</si>
  <si>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</si>
  <si>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</si>
  <si>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</si>
  <si>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</si>
  <si>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</si>
  <si>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</si>
  <si>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</si>
  <si>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</si>
  <si>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</si>
  <si>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</si>
  <si>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</si>
  <si>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</si>
  <si>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</si>
  <si>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</si>
  <si>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</si>
  <si>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</si>
  <si>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</si>
  <si>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</si>
  <si>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</si>
  <si>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</si>
  <si>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</si>
  <si>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</si>
  <si>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</si>
  <si>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</si>
  <si>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</si>
  <si>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</si>
  <si>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</si>
  <si>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</si>
  <si>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</si>
  <si>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</si>
  <si>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</si>
  <si>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</si>
  <si>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</si>
  <si>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</si>
  <si>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</si>
  <si>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</si>
  <si>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</si>
  <si>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</si>
  <si>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</si>
  <si>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</si>
  <si>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</si>
  <si>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</si>
  <si>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</si>
  <si>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</si>
  <si>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</si>
  <si>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</si>
  <si>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</si>
  <si>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</si>
  <si>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</si>
  <si>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</si>
  <si>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</si>
  <si>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</si>
  <si>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</si>
  <si>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</si>
  <si>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</si>
  <si>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</si>
  <si>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</si>
  <si>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</si>
  <si>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</si>
  <si>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</si>
  <si>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</si>
  <si>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</si>
  <si>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</si>
  <si>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</si>
  <si>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</si>
  <si>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</si>
  <si>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</si>
  <si>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</si>
  <si>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</si>
  <si>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</si>
  <si>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</si>
  <si>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</si>
  <si>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</si>
  <si>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</si>
  <si>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</si>
  <si>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</si>
  <si>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</si>
  <si>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</si>
  <si>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</si>
  <si>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</si>
  <si>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</si>
  <si>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</si>
  <si>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</si>
  <si>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</si>
  <si>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</si>
  <si>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</si>
  <si>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</si>
  <si>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</si>
  <si>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</si>
  <si>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</si>
  <si>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</si>
  <si>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</si>
  <si>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</si>
  <si>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</si>
  <si>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</si>
  <si>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</si>
  <si>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</si>
  <si>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</si>
  <si>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</si>
  <si>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</si>
  <si>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</si>
  <si>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</si>
  <si>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</si>
  <si>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</si>
  <si>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</si>
  <si>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</si>
  <si>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</si>
  <si>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</si>
  <si>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</si>
  <si>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</si>
  <si>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</si>
  <si>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</si>
  <si>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</si>
  <si>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</si>
  <si>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</si>
  <si>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</si>
  <si>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</si>
  <si>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</si>
  <si>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</si>
  <si>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</si>
  <si>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</si>
  <si>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</si>
  <si>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</si>
  <si>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</si>
  <si>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</si>
  <si>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</si>
  <si>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</si>
  <si>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</si>
  <si>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</si>
  <si>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</si>
  <si>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</si>
  <si>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</si>
  <si>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</si>
  <si>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</si>
  <si>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</si>
  <si>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</si>
  <si>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</si>
  <si>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</si>
  <si>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</si>
  <si>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</si>
  <si>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</si>
  <si>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</si>
  <si>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</si>
  <si>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</si>
  <si>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</si>
  <si>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</si>
  <si>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</si>
  <si>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</si>
  <si>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</si>
  <si>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</si>
  <si>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</si>
  <si>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</si>
  <si>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</si>
  <si>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</si>
  <si>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</si>
  <si>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</si>
  <si>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</si>
  <si>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</si>
  <si>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</si>
  <si>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</si>
  <si>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</si>
  <si>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</si>
  <si>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</si>
  <si>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</si>
  <si>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</si>
  <si>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</si>
  <si>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</si>
  <si>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</si>
  <si>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</si>
  <si>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</si>
  <si>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</si>
  <si>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</si>
  <si>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</si>
  <si>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</si>
  <si>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</si>
  <si>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</si>
  <si>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</si>
  <si>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</si>
  <si>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</si>
  <si>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</si>
  <si>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</si>
  <si>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</si>
  <si>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</si>
  <si>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</si>
  <si>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</si>
  <si>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</si>
  <si>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</si>
  <si>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</si>
  <si>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</si>
  <si>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</si>
  <si>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</si>
  <si>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</si>
  <si>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</si>
  <si>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</si>
  <si>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</si>
  <si>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</si>
  <si>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</si>
  <si>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</si>
  <si>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</si>
  <si>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</si>
  <si>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</si>
  <si>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</si>
  <si>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</si>
  <si>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</si>
  <si>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</si>
  <si>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</si>
  <si>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</si>
  <si>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</si>
  <si>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</si>
  <si>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</si>
  <si>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</si>
  <si>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</si>
  <si>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</si>
  <si>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</si>
  <si>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</si>
  <si>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</si>
  <si>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</si>
  <si>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</si>
  <si>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</si>
  <si>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</si>
  <si>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</si>
  <si>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</si>
  <si>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</si>
  <si>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</si>
  <si>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</si>
  <si>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</si>
  <si>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</si>
  <si>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</si>
  <si>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</si>
  <si>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</si>
  <si>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</si>
  <si>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</si>
  <si>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</si>
  <si>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</si>
  <si>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</si>
  <si>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</si>
  <si>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</si>
  <si>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</si>
  <si>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</si>
  <si>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</si>
  <si>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</si>
  <si>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</si>
  <si>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</si>
  <si>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</si>
  <si>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</si>
  <si>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</si>
  <si>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</si>
  <si>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</si>
  <si>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</si>
  <si>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</si>
  <si>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</si>
  <si>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</si>
  <si>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</si>
  <si>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</si>
  <si>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</si>
  <si>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</si>
  <si>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</si>
  <si>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</si>
  <si>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</si>
  <si>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</si>
  <si>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</si>
  <si>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</si>
  <si>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</si>
  <si>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</si>
  <si>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</si>
  <si>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</si>
  <si>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</si>
  <si>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</si>
  <si>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</si>
  <si>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</si>
  <si>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</si>
  <si>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</si>
  <si>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</si>
  <si>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</si>
  <si>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</si>
  <si>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</si>
  <si>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</si>
  <si>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</si>
  <si>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</si>
  <si>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</si>
  <si>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</si>
  <si>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</si>
  <si>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</si>
  <si>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</si>
  <si>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</si>
  <si>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</si>
  <si>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</si>
  <si>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</si>
  <si>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</si>
  <si>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</si>
  <si>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</si>
  <si>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</si>
  <si>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</si>
  <si>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</si>
  <si>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</si>
  <si>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</si>
  <si>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</si>
  <si>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</si>
  <si>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</si>
  <si>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</si>
  <si>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</si>
  <si>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</si>
  <si>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</si>
  <si>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</si>
  <si>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</si>
  <si>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</si>
  <si>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</si>
  <si>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</si>
  <si>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</si>
  <si>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</si>
  <si>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</si>
  <si>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</si>
  <si>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</si>
  <si>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</si>
  <si>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</si>
  <si>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</si>
  <si>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</si>
  <si>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</si>
  <si>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</si>
  <si>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</si>
  <si>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</si>
  <si>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</si>
  <si>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</si>
  <si>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</si>
  <si>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</si>
  <si>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</si>
  <si>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</si>
  <si>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</si>
  <si>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</si>
  <si>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</si>
  <si>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</si>
  <si>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</si>
  <si>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</si>
  <si>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</si>
  <si>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</si>
  <si>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</si>
  <si>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</si>
  <si>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</si>
  <si>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</si>
  <si>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</si>
  <si>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</si>
  <si>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</si>
  <si>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</si>
  <si>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</si>
  <si>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</si>
  <si>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</si>
  <si>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</si>
  <si>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</si>
  <si>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</si>
  <si>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</si>
  <si>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</si>
  <si>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</si>
  <si>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</si>
  <si>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</si>
  <si>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</si>
  <si>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</si>
  <si>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</si>
  <si>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</si>
  <si>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</si>
  <si>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</si>
  <si>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</si>
  <si>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</si>
  <si>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</si>
  <si>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</si>
  <si>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</si>
  <si>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</si>
  <si>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</si>
  <si>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</si>
  <si>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</si>
  <si>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</si>
  <si>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</si>
  <si>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</si>
  <si>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</si>
  <si>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</si>
  <si>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</si>
  <si>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</si>
  <si>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</si>
  <si>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</si>
  <si>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</si>
  <si>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</si>
  <si>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</si>
  <si>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</si>
  <si>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</si>
  <si>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</si>
  <si>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</si>
  <si>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</si>
  <si>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</si>
  <si>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</si>
  <si>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</si>
  <si>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</si>
  <si>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</si>
  <si>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</si>
  <si>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</si>
  <si>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</si>
  <si>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</si>
  <si>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</si>
  <si>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</si>
  <si>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</si>
  <si>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</si>
  <si>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</si>
  <si>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</si>
  <si>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</si>
  <si>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</si>
  <si>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</si>
  <si>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</si>
  <si>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</si>
  <si>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</si>
  <si>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</si>
  <si>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</si>
  <si>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</si>
  <si>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</si>
  <si>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</si>
  <si>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</si>
  <si>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</si>
  <si>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</si>
  <si>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</si>
  <si>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</si>
  <si>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</si>
  <si>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</si>
  <si>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</si>
  <si>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</si>
  <si>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</si>
  <si>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</si>
  <si>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</si>
  <si>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</si>
  <si>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</si>
  <si>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</si>
  <si>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</si>
  <si>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</si>
  <si>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</si>
  <si>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</si>
  <si>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</si>
  <si>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</si>
  <si>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</si>
  <si>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</si>
  <si>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</si>
  <si>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</si>
  <si>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</si>
  <si>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</si>
  <si>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</si>
  <si>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</si>
  <si>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</si>
  <si>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</si>
  <si>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</si>
  <si>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</si>
  <si>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</si>
  <si>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</si>
  <si>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</si>
  <si>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</si>
  <si>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</si>
  <si>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</si>
  <si>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</si>
  <si>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</si>
  <si>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</si>
  <si>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</si>
  <si>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</si>
  <si>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</si>
  <si>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</si>
  <si>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</si>
  <si>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</si>
  <si>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</si>
  <si>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</si>
  <si>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</si>
  <si>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</si>
  <si>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</si>
  <si>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</si>
  <si>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</si>
  <si>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</si>
  <si>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</si>
  <si>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</si>
  <si>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</si>
  <si>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</si>
  <si>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</si>
  <si>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</si>
  <si>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</si>
  <si>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</si>
  <si>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</si>
  <si>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</si>
  <si>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</si>
  <si>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</si>
  <si>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</si>
  <si>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</si>
  <si>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</si>
  <si>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</si>
  <si>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</si>
  <si>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</si>
  <si>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</si>
  <si>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</si>
  <si>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</si>
  <si>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</si>
  <si>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</si>
  <si>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</si>
  <si>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</si>
  <si>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</si>
  <si>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</si>
  <si>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</si>
  <si>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</si>
  <si>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</si>
  <si>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</si>
  <si>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</si>
  <si>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</si>
  <si>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</si>
  <si>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</si>
  <si>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</si>
  <si>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</si>
  <si>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</si>
  <si>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</si>
  <si>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</si>
  <si>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</si>
  <si>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</si>
  <si>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</si>
  <si>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</si>
  <si>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</si>
  <si>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</si>
  <si>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</si>
  <si>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</si>
  <si>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</si>
  <si>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</si>
  <si>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</si>
  <si>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</si>
  <si>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</si>
  <si>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</si>
  <si>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</si>
  <si>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</si>
  <si>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</si>
  <si>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</si>
  <si>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</si>
  <si>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</si>
  <si>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</si>
  <si>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</si>
  <si>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</si>
  <si>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</si>
  <si>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</si>
  <si>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</si>
  <si>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</si>
  <si>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</si>
  <si>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</si>
  <si>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</si>
  <si>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</si>
  <si>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</si>
  <si>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</si>
  <si>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</si>
  <si>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</si>
  <si>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</si>
  <si>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</si>
  <si>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</si>
  <si>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</si>
  <si>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</si>
  <si>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</si>
  <si>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</si>
  <si>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</si>
  <si>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</si>
  <si>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</si>
  <si>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</si>
  <si>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</si>
  <si>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</si>
  <si>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</si>
  <si>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</si>
  <si>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</si>
  <si>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</si>
  <si>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</si>
  <si>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</si>
  <si>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</si>
  <si>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</si>
  <si>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</si>
  <si>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</si>
  <si>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</si>
  <si>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</si>
  <si>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</si>
  <si>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</si>
  <si>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</si>
  <si>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</si>
  <si>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</si>
  <si>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</si>
  <si>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</si>
  <si>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</si>
  <si>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</si>
  <si>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</si>
  <si>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</si>
  <si>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</si>
  <si>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</si>
  <si>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</si>
  <si>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</si>
  <si>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</si>
  <si>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</si>
  <si>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</si>
  <si>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</si>
  <si>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</si>
  <si>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</si>
  <si>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</si>
  <si>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</si>
  <si>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</si>
  <si>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</si>
  <si>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</si>
  <si>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</si>
  <si>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</si>
  <si>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</si>
  <si>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</si>
  <si>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</si>
  <si>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</si>
  <si>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</si>
  <si>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</si>
  <si>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</si>
  <si>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</si>
  <si>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</si>
  <si>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</si>
  <si>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</si>
  <si>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</si>
  <si>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</si>
  <si>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</si>
  <si>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</si>
  <si>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</si>
  <si>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</si>
  <si>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</si>
  <si>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</si>
  <si>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</si>
  <si>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</si>
  <si>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</si>
  <si>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</si>
  <si>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</si>
  <si>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</si>
  <si>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</si>
  <si>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</si>
  <si>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</si>
  <si>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</si>
  <si>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</si>
  <si>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</si>
  <si>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</si>
  <si>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</si>
  <si>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</si>
  <si>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</si>
  <si>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</si>
  <si>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</si>
  <si>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</si>
  <si>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</si>
  <si>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</si>
  <si>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</si>
  <si>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</si>
  <si>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</si>
  <si>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</si>
  <si>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</si>
  <si>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</si>
  <si>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</si>
  <si>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</si>
  <si>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</si>
  <si>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</si>
  <si>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</si>
  <si>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</si>
  <si>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</si>
  <si>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</si>
  <si>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</si>
  <si>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</si>
  <si>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</si>
  <si>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</si>
  <si>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</si>
  <si>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</si>
  <si>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</si>
  <si>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</si>
  <si>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</si>
  <si>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</si>
  <si>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</si>
  <si>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</si>
  <si>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</si>
  <si>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</si>
  <si>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</si>
  <si>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</si>
  <si>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</si>
  <si>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</si>
  <si>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</si>
  <si>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</si>
  <si>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</si>
  <si>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</si>
  <si>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</si>
  <si>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</si>
  <si>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</si>
  <si>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</si>
  <si>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</si>
  <si>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</si>
  <si>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</si>
  <si>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</si>
  <si>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</si>
  <si>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</si>
  <si>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</si>
  <si>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</si>
  <si>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</si>
  <si>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</si>
  <si>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</si>
  <si>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</si>
  <si>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</si>
  <si>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</si>
  <si>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</si>
  <si>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</si>
  <si>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</si>
  <si>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</si>
  <si>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</si>
  <si>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</si>
  <si>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</si>
  <si>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</si>
  <si>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</si>
  <si>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</si>
  <si>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</si>
  <si>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</si>
  <si>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</si>
  <si>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</si>
  <si>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</si>
  <si>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</si>
  <si>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</si>
  <si>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</si>
  <si>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</si>
  <si>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</si>
  <si>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</si>
  <si>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</si>
  <si>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</si>
  <si>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</si>
  <si>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</si>
  <si>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</si>
  <si>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</si>
  <si>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</si>
  <si>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</si>
  <si>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</si>
  <si>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</si>
  <si>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</si>
  <si>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</si>
  <si>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</si>
  <si>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</si>
  <si>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</si>
  <si>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</si>
  <si>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</si>
  <si>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</si>
  <si>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</si>
  <si>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</si>
  <si>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</si>
  <si>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</si>
  <si>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</si>
  <si>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</si>
  <si>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</si>
  <si>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</si>
  <si>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</si>
  <si>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</si>
  <si>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</si>
  <si>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</si>
  <si>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</si>
  <si>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</si>
  <si>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</si>
  <si>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</si>
  <si>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</si>
  <si>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</si>
  <si>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</si>
  <si>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</si>
  <si>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</si>
  <si>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</si>
  <si>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</si>
  <si>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</si>
  <si>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</si>
  <si>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</si>
  <si>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</si>
  <si>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</si>
  <si>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</si>
  <si>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</si>
  <si>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</si>
  <si>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</si>
  <si>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</si>
  <si>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</si>
  <si>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</si>
  <si>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</si>
  <si>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</si>
  <si>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</si>
  <si>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</si>
  <si>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</si>
  <si>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</si>
  <si>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</si>
  <si>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</si>
  <si>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</si>
  <si>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</si>
  <si>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</si>
  <si>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</si>
  <si>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</si>
  <si>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</si>
  <si>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</si>
  <si>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</si>
  <si>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</si>
  <si>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</si>
  <si>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</si>
  <si>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</si>
  <si>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</si>
  <si>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</si>
  <si>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</si>
  <si>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</si>
  <si>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</si>
  <si>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</si>
  <si>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</si>
  <si>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</si>
  <si>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</si>
  <si>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</si>
  <si>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</si>
  <si>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</si>
  <si>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</si>
  <si>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</si>
  <si>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</si>
  <si>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</si>
  <si>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</si>
  <si>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</si>
  <si>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</si>
  <si>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</si>
  <si>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</si>
  <si>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</si>
  <si>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</si>
  <si>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</si>
  <si>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</si>
  <si>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</si>
  <si>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</si>
  <si>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</si>
  <si>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</si>
  <si>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</si>
  <si>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</si>
  <si>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</si>
  <si>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</si>
  <si>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</si>
  <si>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</si>
  <si>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</si>
  <si>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</si>
  <si>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</si>
  <si>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</si>
  <si>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</si>
  <si>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</si>
  <si>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</si>
  <si>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</si>
  <si>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</si>
  <si>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</si>
  <si>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</si>
  <si>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</si>
  <si>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</si>
  <si>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</si>
  <si>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</si>
  <si>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</si>
  <si>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</si>
  <si>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</si>
  <si>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</si>
  <si>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</si>
  <si>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</si>
  <si>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</si>
  <si>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</si>
  <si>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</si>
  <si>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</si>
  <si>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</si>
  <si>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</si>
  <si>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</si>
  <si>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</si>
  <si>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</si>
  <si>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</si>
  <si>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</si>
  <si>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</si>
  <si>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</si>
  <si>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</si>
  <si>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</si>
  <si>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</si>
  <si>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</si>
  <si>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</si>
  <si>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</si>
  <si>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</si>
  <si>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</si>
  <si>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</si>
  <si>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</si>
  <si>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</si>
  <si>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</si>
  <si>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</si>
  <si>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</si>
  <si>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</si>
  <si>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</si>
  <si>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</si>
  <si>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</si>
  <si>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</si>
  <si>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</si>
  <si>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</si>
  <si>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</si>
  <si>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</si>
  <si>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</si>
  <si>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</si>
  <si>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</si>
  <si>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</si>
  <si>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</si>
  <si>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</si>
  <si>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</si>
  <si>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</si>
  <si>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</si>
  <si>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</si>
  <si>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</si>
  <si>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</si>
  <si>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</si>
  <si>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</si>
  <si>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</si>
  <si>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</si>
  <si>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</si>
  <si>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</si>
  <si>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</si>
  <si>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</si>
  <si>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</si>
  <si>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</si>
  <si>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</si>
  <si>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</si>
  <si>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</si>
  <si>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</si>
  <si>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</si>
  <si>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</si>
  <si>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</si>
  <si>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</si>
  <si>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</si>
  <si>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</si>
  <si>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</si>
  <si>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</si>
  <si>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</si>
  <si>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</si>
  <si>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</si>
  <si>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</si>
  <si>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</si>
  <si>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</si>
  <si>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</si>
  <si>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</si>
  <si>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</si>
  <si>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</si>
  <si>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</si>
  <si>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</si>
  <si>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</si>
  <si>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</si>
  <si>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</si>
  <si>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</si>
  <si>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</si>
  <si>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</si>
  <si>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</si>
  <si>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</si>
  <si>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</si>
  <si>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</si>
  <si>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</si>
  <si>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</si>
  <si>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</si>
  <si>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</si>
  <si>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</si>
  <si>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</si>
  <si>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</si>
  <si>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</si>
  <si>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</si>
  <si>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</si>
  <si>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</si>
  <si>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</si>
  <si>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</si>
  <si>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</si>
  <si>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</si>
  <si>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</si>
  <si>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</si>
  <si>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</si>
  <si>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</si>
  <si>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</si>
  <si>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</si>
  <si>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</si>
  <si>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</si>
  <si>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</si>
  <si>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</si>
  <si>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</si>
  <si>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</si>
  <si>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</si>
  <si>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</si>
  <si>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</si>
  <si>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</si>
  <si>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</si>
  <si>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</si>
  <si>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</si>
  <si>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</si>
  <si>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</si>
  <si>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</si>
  <si>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</si>
  <si>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</si>
  <si>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</si>
  <si>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</si>
  <si>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</si>
  <si>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</si>
  <si>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</si>
  <si>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</si>
  <si>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</si>
  <si>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</si>
  <si>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</si>
  <si>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</si>
  <si>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</si>
  <si>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</si>
  <si>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</si>
  <si>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</si>
  <si>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</si>
  <si>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</si>
  <si>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</si>
  <si>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</si>
  <si>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</si>
  <si>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</si>
  <si>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</si>
  <si>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</si>
  <si>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</si>
  <si>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</si>
  <si>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</si>
  <si>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</si>
  <si>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</si>
  <si>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</si>
  <si>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</si>
  <si>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</si>
  <si>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</si>
  <si>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</si>
  <si>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</si>
  <si>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</si>
  <si>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</si>
  <si>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</si>
  <si>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</si>
  <si>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</si>
  <si>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</si>
  <si>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</si>
  <si>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</si>
  <si>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</si>
  <si>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</si>
  <si>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</si>
  <si>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</si>
  <si>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</si>
  <si>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</si>
  <si>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</si>
  <si>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</si>
  <si>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</si>
  <si>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</si>
  <si>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</si>
  <si>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</si>
  <si>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</si>
  <si>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</si>
  <si>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</si>
  <si>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</si>
  <si>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</si>
  <si>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</si>
  <si>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</si>
  <si>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</si>
  <si>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</si>
  <si>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</si>
  <si>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</si>
  <si>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</si>
  <si>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</si>
  <si>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</si>
  <si>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</si>
  <si>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</si>
  <si>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</si>
  <si>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</si>
  <si>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</si>
  <si>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</si>
  <si>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</si>
  <si>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</si>
  <si>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</si>
  <si>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</si>
  <si>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</si>
  <si>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</si>
  <si>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</si>
  <si>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</si>
  <si>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</si>
  <si>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</si>
  <si>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</si>
  <si>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</si>
  <si>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</si>
  <si>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</si>
  <si>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</si>
  <si>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</si>
  <si>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</si>
  <si>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</si>
  <si>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</si>
  <si>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</si>
  <si>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</si>
  <si>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</si>
  <si>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</si>
  <si>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</si>
  <si>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</si>
  <si>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</si>
  <si>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</si>
  <si>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</si>
  <si>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</si>
  <si>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</si>
  <si>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</si>
  <si>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</si>
  <si>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</si>
  <si>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</si>
  <si>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</si>
  <si>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</si>
  <si>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</si>
  <si>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</si>
  <si>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</si>
  <si>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</si>
  <si>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</si>
  <si>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</si>
  <si>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</si>
  <si>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</si>
  <si>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</si>
  <si>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</si>
  <si>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</si>
  <si>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</si>
  <si>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</si>
  <si>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</si>
  <si>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</si>
  <si>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</si>
  <si>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</si>
  <si>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</si>
  <si>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</si>
  <si>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</si>
  <si>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</si>
  <si>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</si>
  <si>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</si>
  <si>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</si>
  <si>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</si>
  <si>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</si>
  <si>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</si>
  <si>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</si>
  <si>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</si>
  <si>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</si>
  <si>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</si>
  <si>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</si>
  <si>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</si>
  <si>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</si>
  <si>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</si>
  <si>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</si>
  <si>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</si>
  <si>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</si>
  <si>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</si>
  <si>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</si>
  <si>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</si>
  <si>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</si>
  <si>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</si>
  <si>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</si>
  <si>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</si>
  <si>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</si>
  <si>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</si>
  <si>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</si>
  <si>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</si>
  <si>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</si>
  <si>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</si>
  <si>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</si>
  <si>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</si>
  <si>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</si>
  <si>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</si>
  <si>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</si>
  <si>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</si>
  <si>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</si>
  <si>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</si>
  <si>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</si>
  <si>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</si>
  <si>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</si>
  <si>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</si>
  <si>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</si>
  <si>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</si>
  <si>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</si>
  <si>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</si>
  <si>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</si>
  <si>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</si>
  <si>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</si>
  <si>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</si>
  <si>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</si>
  <si>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</si>
  <si>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</si>
  <si>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</si>
  <si>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</si>
  <si>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</si>
  <si>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</si>
  <si>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</si>
  <si>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</si>
  <si>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</si>
  <si>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</si>
  <si>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</si>
  <si>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</si>
  <si>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</si>
  <si>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</si>
  <si>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</si>
  <si>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</si>
  <si>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</si>
  <si>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</si>
  <si>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</si>
  <si>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</si>
  <si>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</si>
  <si>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</si>
  <si>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</si>
  <si>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</si>
  <si>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</si>
  <si>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</si>
  <si>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</si>
  <si>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</si>
  <si>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</si>
  <si>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</si>
  <si>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</si>
  <si>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</si>
  <si>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</si>
  <si>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</si>
  <si>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</si>
  <si>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</si>
  <si>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</si>
  <si>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</si>
  <si>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</si>
  <si>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</si>
  <si>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</si>
  <si>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</si>
  <si>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</si>
  <si>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</si>
  <si>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</si>
  <si>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</si>
  <si>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</si>
  <si>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</si>
  <si>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</si>
  <si>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</si>
  <si>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</si>
  <si>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</si>
  <si>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</si>
  <si>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</si>
  <si>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</si>
  <si>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</si>
  <si>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</si>
  <si>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</si>
  <si>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</si>
  <si>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</si>
  <si>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</si>
  <si>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</si>
  <si>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</si>
  <si>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</si>
  <si>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</si>
  <si>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</si>
  <si>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</si>
  <si>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</si>
  <si>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</si>
  <si>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</si>
  <si>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</si>
  <si>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</si>
  <si>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</si>
  <si>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</si>
  <si>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</si>
  <si>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</si>
  <si>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</si>
  <si>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</si>
  <si>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</si>
  <si>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</si>
  <si>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</si>
  <si>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</si>
  <si>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</si>
  <si>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</si>
  <si>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</si>
  <si>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</si>
  <si>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</si>
  <si>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</si>
  <si>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</si>
  <si>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</si>
  <si>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</si>
  <si>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</si>
  <si>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</si>
  <si>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</si>
  <si>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</si>
  <si>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</si>
  <si>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</si>
  <si>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</si>
  <si>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</si>
  <si>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</si>
  <si>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</si>
  <si>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</si>
  <si>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</si>
  <si>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</si>
  <si>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</si>
  <si>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</si>
  <si>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</si>
  <si>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</si>
  <si>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</si>
  <si>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</si>
  <si>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</si>
  <si>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</si>
  <si>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</si>
  <si>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</si>
  <si>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</si>
  <si>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</si>
  <si>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</si>
  <si>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</si>
  <si>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</si>
  <si>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</si>
  <si>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</si>
  <si>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</si>
  <si>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</si>
  <si>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</si>
  <si>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</si>
  <si>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</si>
  <si>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</si>
  <si>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</si>
  <si>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</si>
  <si>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</si>
  <si>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</si>
  <si>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</si>
  <si>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</si>
  <si>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</si>
  <si>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</si>
  <si>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</si>
  <si>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</si>
  <si>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</si>
  <si>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</si>
  <si>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</si>
  <si>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</si>
  <si>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</si>
  <si>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</si>
  <si>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</si>
  <si>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</si>
  <si>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</si>
  <si>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</si>
  <si>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</si>
  <si>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</si>
  <si>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</si>
  <si>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</si>
  <si>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</si>
  <si>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</si>
  <si>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</si>
  <si>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</si>
  <si>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</si>
  <si>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</si>
  <si>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</si>
  <si>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</si>
  <si>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</si>
  <si>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</si>
  <si>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</si>
  <si>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</si>
  <si>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</si>
  <si>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</si>
  <si>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</si>
  <si>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</si>
  <si>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</si>
  <si>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</si>
  <si>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</si>
  <si>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</si>
  <si>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</si>
  <si>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</si>
  <si>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</si>
  <si>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</si>
  <si>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</si>
  <si>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</si>
  <si>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</si>
  <si>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</si>
  <si>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</si>
  <si>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</si>
  <si>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</si>
  <si>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</si>
  <si>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</si>
  <si>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</si>
  <si>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</si>
  <si>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</si>
  <si>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</si>
  <si>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</si>
  <si>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</si>
  <si>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</si>
  <si>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</si>
  <si>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</si>
  <si>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</si>
  <si>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</si>
  <si>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</si>
  <si>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</si>
  <si>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</si>
  <si>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</si>
  <si>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</si>
  <si>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</si>
  <si>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</si>
  <si>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</si>
  <si>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</si>
  <si>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</si>
  <si>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</si>
  <si>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</si>
  <si>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</si>
  <si>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</si>
  <si>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</si>
  <si>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</si>
  <si>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</si>
  <si>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</si>
  <si>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</si>
  <si>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</si>
  <si>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</si>
  <si>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</si>
  <si>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</si>
  <si>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</si>
  <si>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</si>
  <si>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</si>
  <si>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</si>
  <si>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</si>
  <si>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</si>
  <si>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</si>
  <si>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</si>
  <si>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</si>
  <si>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</si>
  <si>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</si>
  <si>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</si>
  <si>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</si>
  <si>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</si>
  <si>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</si>
  <si>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</si>
  <si>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</si>
  <si>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</si>
  <si>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</si>
  <si>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</si>
  <si>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</si>
  <si>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</si>
  <si>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</si>
  <si>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</si>
  <si>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</si>
  <si>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</si>
  <si>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</si>
  <si>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</si>
  <si>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</si>
  <si>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</si>
  <si>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</si>
  <si>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</si>
  <si>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</si>
  <si>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</si>
  <si>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</si>
  <si>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</si>
  <si>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</si>
  <si>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</si>
  <si>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</si>
  <si>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</si>
  <si>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</si>
  <si>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</si>
  <si>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</si>
  <si>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</si>
  <si>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</si>
  <si>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</si>
  <si>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</si>
  <si>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</si>
  <si>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</si>
  <si>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</si>
  <si>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</si>
  <si>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</si>
  <si>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</si>
  <si>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</si>
  <si>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</si>
  <si>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</si>
  <si>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</si>
  <si>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</si>
  <si>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</si>
  <si>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</si>
  <si>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</si>
  <si>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</si>
  <si>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</si>
  <si>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</si>
  <si>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</si>
  <si>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</si>
  <si>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</si>
  <si>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</si>
  <si>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</si>
  <si>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</si>
  <si>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</si>
  <si>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</si>
  <si>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</si>
  <si>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</si>
  <si>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</si>
  <si>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</si>
  <si>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</si>
  <si>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</si>
  <si>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</si>
  <si>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</si>
  <si>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</si>
  <si>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</si>
  <si>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</si>
  <si>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</si>
  <si>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</si>
  <si>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</si>
  <si>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</si>
  <si>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</si>
  <si>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</si>
  <si>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</si>
  <si>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</si>
  <si>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</si>
  <si>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</si>
  <si>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</si>
  <si>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</si>
  <si>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</si>
  <si>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</si>
  <si>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</si>
  <si>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</si>
  <si>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</si>
  <si>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</si>
  <si>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</si>
  <si>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</si>
  <si>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</si>
  <si>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</si>
  <si>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</si>
  <si>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</si>
  <si>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</si>
  <si>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</si>
  <si>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</si>
  <si>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</si>
  <si>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</si>
  <si>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</si>
  <si>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</si>
  <si>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</si>
  <si>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</si>
  <si>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</si>
  <si>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</si>
  <si>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</si>
  <si>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</si>
  <si>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</si>
  <si>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</si>
  <si>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</si>
  <si>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</si>
  <si>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</si>
  <si>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</si>
  <si>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</si>
  <si>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</si>
  <si>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</si>
  <si>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</si>
  <si>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</si>
  <si>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</si>
  <si>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</si>
  <si>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</si>
  <si>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</si>
  <si>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</si>
  <si>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</si>
  <si>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</si>
  <si>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</si>
  <si>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</si>
  <si>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</si>
  <si>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</si>
  <si>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</si>
  <si>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</si>
  <si>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</si>
  <si>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</si>
  <si>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</si>
  <si>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</si>
  <si>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</si>
  <si>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</si>
  <si>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</si>
  <si>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</si>
  <si>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</si>
  <si>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</si>
  <si>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</si>
  <si>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</si>
  <si>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</si>
  <si>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</si>
  <si>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</si>
  <si>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</si>
  <si>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</si>
  <si>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</si>
  <si>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</si>
  <si>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</si>
  <si>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</si>
  <si>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</si>
  <si>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</si>
  <si>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</si>
  <si>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</si>
  <si>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</si>
  <si>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</si>
  <si>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</si>
  <si>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</si>
  <si>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</si>
  <si>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</si>
  <si>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</si>
  <si>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</si>
  <si>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</si>
  <si>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</si>
  <si>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</si>
  <si>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</si>
  <si>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</si>
  <si>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</si>
  <si>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</si>
  <si>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</si>
  <si>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</si>
  <si>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</si>
  <si>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</si>
  <si>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</si>
  <si>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</si>
  <si>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</si>
  <si>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</si>
  <si>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</si>
  <si>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</si>
  <si>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</si>
  <si>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</si>
  <si>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</si>
  <si>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</si>
  <si>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</si>
  <si>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</si>
  <si>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</si>
  <si>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</si>
  <si>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</si>
  <si>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</si>
  <si>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</si>
  <si>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</si>
  <si>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</si>
  <si>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</si>
  <si>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</si>
  <si>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</si>
  <si>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</si>
  <si>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</si>
  <si>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</si>
  <si>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</si>
  <si>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</si>
  <si>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</si>
  <si>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</si>
  <si>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</si>
  <si>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</si>
  <si>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</si>
  <si>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</si>
  <si>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</si>
  <si>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</si>
  <si>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</si>
  <si>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</si>
  <si>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</si>
  <si>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</si>
  <si>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</si>
  <si>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</si>
  <si>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</si>
  <si>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</si>
  <si>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</si>
  <si>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</si>
  <si>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</si>
  <si>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</si>
  <si>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</si>
  <si>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</si>
  <si>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</si>
  <si>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</si>
  <si>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</si>
  <si>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</si>
  <si>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</si>
  <si>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</si>
  <si>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</si>
  <si>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</si>
  <si>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</si>
  <si>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</si>
  <si>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</si>
  <si>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</si>
  <si>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</si>
  <si>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</si>
  <si>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</si>
  <si>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</si>
  <si>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</si>
  <si>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</si>
  <si>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</si>
  <si>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</si>
  <si>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</si>
  <si>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</si>
  <si>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</si>
  <si>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</si>
  <si>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</si>
  <si>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</si>
  <si>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</si>
  <si>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</si>
  <si>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</si>
  <si>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</si>
  <si>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</si>
  <si>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</si>
  <si>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</si>
  <si>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</si>
  <si>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</si>
  <si>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</si>
  <si>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</si>
  <si>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</si>
  <si>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</si>
  <si>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</si>
  <si>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</si>
  <si>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</si>
  <si>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</si>
  <si>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</si>
  <si>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</si>
  <si>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</si>
  <si>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</si>
  <si>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</si>
  <si>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</si>
  <si>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</si>
  <si>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</si>
  <si>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</si>
  <si>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</si>
  <si>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</si>
  <si>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</si>
  <si>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</si>
  <si>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</si>
  <si>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</si>
  <si>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</si>
  <si>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</si>
  <si>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</si>
  <si>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</si>
  <si>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</si>
  <si>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</si>
  <si>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</si>
  <si>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</si>
  <si>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</si>
  <si>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</si>
  <si>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</si>
  <si>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</si>
  <si>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</si>
  <si>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</si>
  <si>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</si>
  <si>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</si>
  <si>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</si>
  <si>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</si>
  <si>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</si>
  <si>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</si>
  <si>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</si>
  <si>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</si>
  <si>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</si>
  <si>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</si>
  <si>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</si>
  <si>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</si>
  <si>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</si>
  <si>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</si>
  <si>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</si>
  <si>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</si>
  <si>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</si>
  <si>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</si>
  <si>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</si>
  <si>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</si>
  <si>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</si>
  <si>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</si>
  <si>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</si>
  <si>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</si>
  <si>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</si>
  <si>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</si>
  <si>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</si>
  <si>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</si>
  <si>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</si>
  <si>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</si>
  <si>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</si>
  <si>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</si>
  <si>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</si>
  <si>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</si>
  <si>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</si>
  <si>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</si>
  <si>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</si>
  <si>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</si>
  <si>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</si>
  <si>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</si>
  <si>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</si>
  <si>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</si>
  <si>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</si>
  <si>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</si>
  <si>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</si>
  <si>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</si>
  <si>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</si>
  <si>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</si>
  <si>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</si>
  <si>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</si>
  <si>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</si>
  <si>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</si>
  <si>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</si>
  <si>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</si>
  <si>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</si>
  <si>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</si>
  <si>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</si>
  <si>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</si>
  <si>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</si>
  <si>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</si>
  <si>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</si>
  <si>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</si>
  <si>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</si>
  <si>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</si>
  <si>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</si>
  <si>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</si>
  <si>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</si>
  <si>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</si>
  <si>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</si>
  <si>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</si>
  <si>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</si>
  <si>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</si>
  <si>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</si>
  <si>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</si>
  <si>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</si>
  <si>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</si>
  <si>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</si>
  <si>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</si>
  <si>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</si>
  <si>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</si>
  <si>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</si>
  <si>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</si>
  <si>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</si>
  <si>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</si>
  <si>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</si>
  <si>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</si>
  <si>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</si>
  <si>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</si>
  <si>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</si>
  <si>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</si>
  <si>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</si>
  <si>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</si>
  <si>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</si>
  <si>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</si>
  <si>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</si>
  <si>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</si>
  <si>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</si>
  <si>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</si>
  <si>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</si>
  <si>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</si>
  <si>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</si>
  <si>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</si>
  <si>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</si>
  <si>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</si>
  <si>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</si>
  <si>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</si>
  <si>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</si>
  <si>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</si>
  <si>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</si>
  <si>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</si>
  <si>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</si>
  <si>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</si>
  <si>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</si>
  <si>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</si>
  <si>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</si>
  <si>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</si>
  <si>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</si>
  <si>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</si>
  <si>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</si>
  <si>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</si>
  <si>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</si>
  <si>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</si>
  <si>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</si>
  <si>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</si>
  <si>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</si>
  <si>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</si>
  <si>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</si>
  <si>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</si>
  <si>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</si>
  <si>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</si>
  <si>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</si>
  <si>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</si>
  <si>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</si>
  <si>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</si>
  <si>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</si>
  <si>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</si>
  <si>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</si>
  <si>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</si>
  <si>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</si>
  <si>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</si>
  <si>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</si>
  <si>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</si>
  <si>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</si>
  <si>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</si>
  <si>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</si>
  <si>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</si>
  <si>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</si>
  <si>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</si>
  <si>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</si>
  <si>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</si>
  <si>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</si>
  <si>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</si>
  <si>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</si>
  <si>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</si>
  <si>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</si>
  <si>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</si>
  <si>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</si>
  <si>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</si>
  <si>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</si>
  <si>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</si>
  <si>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</si>
  <si>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</si>
  <si>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</si>
  <si>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</si>
  <si>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</si>
  <si>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</si>
  <si>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</si>
  <si>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</si>
  <si>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</si>
  <si>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</si>
  <si>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</si>
  <si>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</si>
  <si>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</si>
  <si>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</si>
  <si>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</si>
  <si>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</si>
  <si>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</si>
  <si>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</si>
  <si>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</si>
  <si>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</si>
  <si>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</si>
  <si>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</si>
  <si>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</si>
  <si>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</si>
  <si>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</si>
  <si>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</si>
  <si>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</si>
  <si>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</si>
  <si>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</si>
  <si>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</si>
  <si>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</si>
  <si>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</si>
  <si>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</si>
  <si>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</si>
  <si>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</si>
  <si>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</si>
  <si>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</si>
  <si>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</si>
  <si>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</si>
  <si>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</si>
  <si>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</si>
  <si>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</si>
  <si>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</si>
  <si>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</si>
  <si>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</si>
  <si>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</si>
  <si>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</si>
  <si>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</si>
  <si>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</si>
  <si>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</si>
  <si>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</si>
  <si>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</si>
  <si>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</si>
  <si>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</si>
  <si>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</si>
  <si>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</si>
  <si>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</si>
  <si>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</si>
  <si>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</si>
  <si>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</si>
  <si>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</si>
  <si>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</si>
  <si>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</si>
  <si>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</si>
  <si>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</si>
  <si>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</si>
  <si>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</si>
  <si>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</si>
  <si>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</si>
  <si>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</si>
  <si>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</si>
  <si>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</si>
  <si>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</si>
  <si>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</si>
  <si>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</si>
  <si>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</si>
  <si>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</si>
  <si>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</si>
  <si>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</si>
  <si>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</si>
  <si>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</si>
  <si>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</si>
  <si>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</si>
  <si>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</si>
  <si>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</si>
  <si>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</si>
  <si>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</si>
  <si>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</si>
  <si>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</si>
  <si>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</si>
  <si>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</si>
  <si>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</si>
  <si>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</si>
  <si>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</si>
  <si>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</si>
  <si>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</si>
  <si>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</si>
  <si>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</si>
  <si>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</si>
  <si>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</si>
  <si>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</si>
  <si>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</si>
  <si>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</si>
  <si>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</si>
  <si>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</si>
  <si>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</si>
  <si>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</si>
  <si>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</si>
  <si>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</si>
  <si>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</si>
  <si>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</si>
  <si>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</si>
  <si>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</si>
  <si>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</si>
  <si>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</si>
  <si>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</si>
  <si>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</si>
  <si>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</si>
  <si>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</si>
  <si>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</si>
  <si>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</si>
  <si>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</si>
  <si>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</si>
  <si>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</si>
  <si>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</si>
  <si>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</si>
  <si>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</si>
  <si>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</si>
  <si>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</si>
  <si>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</si>
  <si>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</si>
  <si>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</si>
  <si>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</si>
  <si>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</si>
  <si>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</si>
  <si>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</si>
  <si>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</si>
  <si>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</si>
  <si>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</si>
  <si>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</si>
  <si>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</si>
  <si>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</si>
  <si>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</si>
  <si>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</si>
  <si>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</si>
  <si>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</si>
  <si>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</si>
  <si>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</si>
  <si>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</si>
  <si>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</si>
  <si>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</si>
  <si>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</si>
  <si>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</si>
  <si>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</si>
  <si>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</si>
  <si>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</si>
  <si>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</si>
  <si>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</si>
  <si>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</si>
  <si>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</si>
  <si>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</si>
  <si>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</si>
  <si>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</si>
  <si>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</si>
  <si>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</si>
  <si>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</si>
  <si>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</si>
  <si>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</si>
  <si>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</si>
  <si>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</si>
  <si>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</si>
  <si>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</si>
  <si>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</si>
  <si>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</si>
  <si>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</si>
  <si>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</si>
  <si>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</si>
  <si>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</si>
  <si>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</si>
  <si>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</si>
  <si>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</si>
  <si>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</si>
  <si>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</si>
  <si>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</si>
  <si>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</si>
  <si>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</si>
  <si>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</si>
  <si>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</si>
  <si>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</si>
  <si>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</si>
  <si>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</si>
  <si>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</si>
  <si>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</si>
  <si>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</si>
  <si>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</si>
  <si>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</si>
  <si>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</si>
  <si>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</si>
  <si>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</si>
  <si>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</si>
  <si>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</si>
  <si>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</si>
  <si>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</si>
  <si>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</si>
  <si>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</si>
  <si>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</si>
  <si>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</si>
  <si>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</si>
  <si>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</si>
  <si>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</si>
  <si>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</si>
  <si>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</si>
  <si>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</si>
  <si>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</si>
  <si>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</si>
  <si>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</si>
  <si>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</si>
  <si>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</si>
  <si>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</si>
  <si>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</si>
  <si>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</si>
  <si>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</si>
  <si>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</si>
  <si>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</si>
  <si>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</si>
  <si>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</si>
  <si>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</si>
  <si>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</si>
  <si>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</si>
  <si>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</si>
  <si>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</si>
  <si>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</si>
  <si>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</si>
  <si>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</si>
  <si>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</si>
  <si>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</si>
  <si>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</si>
  <si>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</si>
  <si>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</si>
  <si>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</si>
  <si>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</si>
  <si>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</si>
  <si>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</si>
  <si>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</si>
  <si>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</si>
  <si>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</si>
  <si>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</si>
  <si>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</si>
  <si>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</si>
  <si>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</si>
  <si>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</si>
  <si>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</si>
  <si>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</si>
  <si>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</si>
  <si>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</si>
  <si>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</si>
  <si>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</si>
  <si>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</si>
  <si>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</si>
  <si>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</si>
  <si>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</si>
  <si>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</si>
  <si>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</si>
  <si>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</si>
  <si>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</si>
  <si>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</si>
  <si>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</si>
  <si>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</si>
  <si>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</si>
  <si>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</si>
  <si>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</si>
  <si>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</si>
  <si>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</si>
  <si>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</si>
  <si>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</si>
  <si>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</si>
  <si>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</si>
  <si>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</si>
  <si>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</si>
  <si>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</si>
  <si>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</si>
  <si>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</si>
  <si>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</si>
  <si>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</si>
  <si>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</si>
  <si>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</si>
  <si>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</si>
  <si>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</si>
  <si>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</si>
  <si>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</si>
  <si>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</si>
  <si>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</si>
  <si>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</si>
  <si>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</si>
  <si>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</si>
  <si>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</si>
  <si>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</si>
  <si>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</si>
  <si>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</si>
  <si>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</si>
  <si>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</si>
  <si>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</si>
  <si>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</si>
  <si>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</si>
  <si>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</si>
  <si>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</si>
  <si>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</si>
  <si>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</si>
  <si>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</si>
  <si>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</si>
  <si>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</si>
  <si>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</si>
  <si>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</si>
  <si>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</si>
  <si>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</si>
  <si>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</si>
  <si>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</si>
  <si>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</si>
  <si>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</si>
  <si>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</si>
  <si>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</si>
  <si>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</si>
  <si>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</si>
  <si>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</si>
  <si>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</si>
  <si>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</si>
  <si>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</si>
  <si>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</si>
  <si>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</si>
  <si>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</si>
  <si>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</si>
  <si>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</si>
  <si>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</si>
  <si>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</si>
  <si>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</si>
  <si>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</si>
  <si>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</si>
  <si>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</si>
  <si>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</si>
  <si>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</si>
  <si>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</si>
  <si>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</si>
  <si>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</si>
  <si>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</si>
  <si>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</si>
  <si>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</si>
  <si>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</si>
  <si>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</si>
  <si>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</si>
  <si>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</si>
  <si>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</si>
  <si>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</si>
  <si>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</si>
  <si>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</si>
  <si>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</si>
  <si>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</si>
  <si>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</si>
  <si>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</si>
  <si>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</si>
  <si>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</si>
  <si>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</si>
  <si>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</si>
  <si>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</si>
  <si>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</si>
  <si>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</si>
  <si>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</si>
  <si>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</si>
  <si>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</si>
  <si>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</si>
  <si>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</si>
  <si>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</si>
  <si>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</si>
  <si>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</si>
  <si>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</si>
  <si>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</si>
  <si>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</si>
  <si>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</si>
  <si>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</si>
  <si>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</si>
  <si>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</si>
  <si>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</si>
  <si>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</si>
  <si>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</si>
  <si>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</si>
  <si>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</si>
  <si>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</si>
  <si>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</si>
  <si>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</si>
  <si>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</si>
  <si>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</si>
  <si>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</si>
  <si>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</si>
  <si>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</si>
  <si>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</si>
  <si>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</si>
  <si>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</si>
  <si>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</si>
  <si>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</si>
  <si>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</si>
  <si>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</si>
  <si>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</si>
  <si>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</si>
  <si>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</si>
  <si>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</si>
  <si>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</si>
  <si>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</si>
  <si>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</si>
  <si>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</si>
  <si>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</si>
  <si>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</si>
  <si>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</si>
  <si>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</si>
  <si>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</si>
  <si>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</si>
  <si>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</si>
  <si>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</si>
  <si>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</si>
  <si>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</si>
  <si>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</si>
  <si>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</si>
  <si>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</si>
  <si>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</si>
  <si>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</si>
  <si>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</si>
  <si>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</si>
  <si>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</si>
  <si>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</si>
  <si>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</si>
  <si>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</si>
  <si>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</si>
  <si>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</si>
  <si>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</si>
  <si>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</si>
  <si>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</si>
  <si>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</si>
  <si>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</si>
  <si>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</si>
  <si>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</si>
  <si>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</si>
  <si>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</si>
  <si>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</si>
  <si>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</si>
  <si>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</si>
  <si>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</si>
  <si>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</si>
  <si>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</si>
  <si>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</si>
  <si>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</si>
  <si>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</si>
  <si>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</si>
  <si>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</si>
  <si>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</si>
  <si>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</si>
  <si>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</si>
  <si>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</si>
  <si>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</si>
  <si>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</si>
  <si>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</si>
  <si>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</si>
  <si>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</si>
  <si>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</si>
  <si>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</si>
  <si>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</si>
  <si>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</si>
  <si>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</si>
  <si>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</si>
  <si>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</si>
  <si>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</si>
  <si>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</si>
  <si>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</si>
  <si>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</si>
  <si>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</si>
  <si>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</si>
  <si>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</si>
  <si>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</si>
  <si>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</si>
  <si>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</si>
  <si>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</si>
  <si>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</si>
  <si>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</si>
  <si>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</si>
  <si>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</si>
  <si>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</si>
  <si>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</si>
  <si>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</si>
  <si>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</si>
  <si>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</si>
  <si>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</si>
  <si>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</si>
  <si>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</si>
  <si>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</si>
  <si>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</si>
  <si>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</si>
  <si>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</si>
  <si>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</si>
  <si>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</si>
  <si>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</si>
  <si>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</si>
  <si>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</si>
  <si>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</si>
  <si>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</si>
  <si>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</si>
  <si>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</si>
  <si>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</si>
  <si>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</si>
  <si>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</si>
  <si>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</si>
  <si>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</si>
  <si>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</si>
  <si>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</si>
  <si>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</si>
  <si>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</si>
  <si>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</si>
  <si>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</si>
  <si>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</si>
  <si>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</si>
  <si>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</si>
  <si>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</si>
  <si>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</si>
  <si>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</si>
  <si>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</si>
  <si>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</si>
  <si>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</si>
  <si>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</si>
  <si>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</si>
  <si>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</si>
  <si>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</si>
  <si>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</si>
  <si>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</si>
  <si>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</si>
  <si>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</si>
  <si>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</si>
  <si>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</si>
  <si>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</si>
  <si>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</si>
  <si>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</si>
  <si>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</si>
  <si>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</si>
  <si>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</si>
  <si>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</si>
  <si>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</si>
  <si>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</si>
  <si>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</si>
  <si>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</si>
  <si>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</si>
  <si>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</si>
  <si>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</si>
  <si>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</si>
  <si>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</si>
  <si>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</si>
  <si>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</si>
  <si>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</si>
  <si>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</si>
  <si>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</si>
  <si>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</si>
  <si>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</si>
  <si>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</si>
  <si>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</si>
  <si>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</si>
  <si>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</si>
  <si>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</si>
  <si>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</si>
  <si>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</si>
  <si>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</si>
  <si>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</si>
  <si>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</si>
  <si>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</si>
  <si>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</si>
  <si>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</si>
  <si>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</si>
  <si>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</si>
  <si>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</si>
  <si>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</si>
  <si>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</si>
  <si>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</si>
  <si>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</si>
  <si>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</si>
  <si>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</si>
  <si>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</si>
  <si>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</si>
  <si>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</si>
  <si>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</si>
  <si>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</si>
  <si>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</si>
  <si>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</si>
  <si>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</si>
  <si>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</si>
  <si>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</si>
  <si>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</si>
  <si>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</si>
  <si>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</si>
  <si>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</si>
  <si>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</si>
  <si>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</si>
  <si>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</si>
  <si>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</si>
  <si>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</si>
  <si>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</si>
  <si>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</si>
  <si>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</si>
  <si>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</si>
  <si>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</si>
  <si>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</si>
  <si>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</si>
  <si>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</si>
  <si>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</si>
  <si>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</si>
  <si>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</si>
  <si>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</si>
  <si>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</si>
  <si>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</si>
  <si>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</si>
  <si>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</si>
  <si>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</si>
  <si>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</si>
  <si>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</si>
  <si>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</si>
  <si>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</si>
  <si>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</si>
  <si>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</si>
  <si>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</si>
  <si>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</si>
  <si>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</si>
  <si>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</si>
  <si>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</si>
  <si>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</si>
  <si>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</si>
  <si>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</si>
  <si>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</si>
  <si>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</si>
  <si>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</si>
  <si>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</si>
  <si>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</si>
  <si>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</si>
  <si>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</si>
  <si>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</si>
  <si>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</si>
  <si>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</si>
  <si>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</si>
  <si>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</si>
  <si>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</si>
  <si>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</si>
  <si>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</si>
  <si>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</si>
  <si>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</si>
  <si>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</si>
  <si>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</si>
  <si>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</si>
  <si>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</si>
  <si>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</si>
  <si>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</si>
  <si>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</si>
  <si>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</si>
  <si>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</si>
  <si>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</si>
  <si>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</si>
  <si>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</si>
  <si>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</si>
  <si>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</si>
  <si>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</si>
  <si>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</si>
  <si>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</si>
  <si>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</si>
  <si>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</si>
  <si>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</si>
  <si>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</si>
  <si>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</si>
  <si>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</si>
  <si>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</si>
  <si>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</si>
  <si>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</si>
  <si>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</si>
  <si>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</si>
  <si>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</si>
  <si>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</si>
  <si>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</si>
  <si>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</si>
  <si>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</si>
  <si>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</si>
  <si>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</si>
  <si>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</si>
  <si>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</si>
  <si>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</si>
  <si>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</si>
  <si>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</si>
  <si>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</si>
  <si>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</si>
  <si>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</si>
  <si>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</si>
  <si>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</si>
  <si>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</si>
  <si>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</si>
  <si>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</si>
  <si>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</si>
  <si>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</si>
  <si>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</si>
  <si>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</si>
  <si>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</si>
  <si>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</si>
  <si>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</si>
  <si>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</si>
  <si>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</si>
  <si>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</si>
  <si>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</si>
  <si>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</si>
  <si>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</si>
  <si>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</si>
  <si>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</si>
  <si>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</si>
  <si>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</si>
  <si>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</si>
  <si>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</si>
  <si>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</si>
  <si>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</si>
  <si>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</si>
  <si>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</si>
  <si>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</si>
  <si>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</si>
  <si>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</si>
  <si>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</si>
  <si>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</si>
  <si>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</si>
  <si>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</si>
  <si>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</si>
  <si>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</si>
  <si>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</si>
  <si>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</si>
  <si>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</si>
  <si>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</si>
  <si>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</si>
  <si>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</si>
  <si>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</si>
  <si>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</si>
  <si>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</si>
  <si>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</si>
  <si>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</si>
  <si>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</si>
  <si>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</si>
  <si>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</si>
  <si>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</si>
  <si>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</si>
  <si>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</si>
  <si>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</si>
  <si>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</si>
  <si>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</si>
  <si>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</si>
  <si>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</si>
  <si>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</si>
  <si>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</si>
  <si>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</si>
  <si>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</si>
  <si>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</si>
  <si>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</si>
  <si>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</si>
  <si>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</si>
  <si>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</si>
  <si>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</si>
  <si>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</si>
  <si>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</si>
  <si>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</si>
  <si>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</si>
  <si>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</si>
  <si>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</si>
  <si>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</si>
  <si>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</si>
  <si>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</si>
  <si>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</si>
  <si>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</si>
  <si>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</si>
  <si>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</si>
  <si>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</si>
  <si>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</si>
  <si>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</si>
  <si>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</si>
  <si>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</si>
  <si>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</si>
  <si>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</si>
  <si>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</si>
  <si>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</si>
  <si>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</si>
  <si>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</si>
  <si>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</si>
  <si>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</si>
  <si>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</si>
  <si>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</si>
  <si>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</si>
  <si>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</si>
  <si>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</si>
  <si>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</si>
  <si>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</si>
  <si>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</si>
  <si>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</si>
  <si>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</si>
  <si>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</si>
  <si>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</si>
  <si>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</si>
  <si>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</si>
  <si>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</si>
  <si>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</si>
  <si>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</si>
  <si>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</si>
  <si>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</si>
  <si>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</si>
  <si>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</si>
  <si>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</si>
  <si>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</si>
  <si>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</si>
  <si>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</si>
  <si>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</si>
  <si>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</si>
  <si>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</si>
  <si>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</si>
  <si>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</si>
  <si>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</si>
  <si>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</si>
  <si>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</si>
  <si>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</si>
  <si>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</si>
  <si>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</si>
  <si>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</si>
  <si>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</si>
  <si>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</si>
  <si>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</si>
  <si>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</si>
  <si>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</si>
  <si>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</si>
  <si>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</si>
  <si>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</si>
  <si>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</si>
  <si>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</si>
  <si>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</si>
  <si>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</si>
  <si>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</si>
  <si>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</si>
  <si>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</si>
  <si>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</si>
  <si>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</si>
  <si>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</si>
  <si>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</si>
  <si>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</si>
  <si>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</si>
  <si>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</si>
  <si>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</si>
  <si>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</si>
  <si>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</si>
  <si>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</si>
  <si>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</si>
  <si>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</si>
  <si>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</si>
  <si>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</si>
  <si>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</si>
  <si>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</si>
  <si>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</si>
  <si>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</si>
  <si>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</si>
  <si>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</si>
  <si>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</si>
  <si>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</si>
  <si>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</si>
  <si>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</si>
  <si>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</si>
  <si>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</si>
  <si>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</si>
  <si>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</si>
  <si>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</si>
  <si>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</si>
  <si>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</si>
  <si>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</si>
  <si>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</si>
  <si>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</si>
  <si>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</si>
  <si>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</si>
  <si>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</si>
  <si>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</si>
  <si>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</si>
  <si>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</si>
  <si>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</si>
  <si>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</si>
  <si>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</si>
  <si>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</si>
  <si>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</si>
  <si>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</si>
  <si>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</si>
  <si>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</si>
  <si>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</si>
  <si>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</si>
  <si>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</si>
  <si>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</si>
  <si>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</si>
  <si>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</si>
  <si>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</si>
  <si>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</si>
  <si>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</si>
  <si>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</si>
  <si>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</si>
  <si>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</si>
  <si>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</si>
  <si>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</si>
  <si>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</si>
  <si>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</si>
  <si>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</si>
  <si>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</si>
  <si>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</si>
  <si>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</si>
  <si>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</si>
  <si>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</si>
  <si>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</si>
  <si>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</si>
  <si>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</si>
  <si>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</si>
  <si>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</si>
  <si>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</si>
  <si>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</si>
  <si>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</si>
  <si>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</si>
  <si>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</si>
  <si>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</si>
  <si>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</si>
  <si>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</si>
  <si>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</si>
  <si>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</si>
  <si>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</si>
  <si>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</si>
  <si>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</si>
  <si>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</si>
  <si>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</si>
  <si>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</si>
  <si>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</si>
  <si>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</si>
  <si>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</si>
  <si>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</si>
  <si>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</si>
  <si>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</si>
  <si>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</si>
  <si>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</si>
  <si>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</si>
  <si>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</si>
  <si>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</si>
  <si>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</si>
  <si>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</si>
  <si>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</si>
  <si>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</si>
  <si>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</si>
  <si>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</si>
  <si>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</si>
  <si>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</si>
  <si>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</si>
  <si>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</si>
  <si>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</si>
  <si>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</si>
  <si>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</si>
  <si>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</si>
  <si>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</si>
  <si>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</si>
  <si>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</si>
  <si>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</si>
  <si>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</si>
  <si>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</si>
  <si>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</si>
  <si>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</si>
  <si>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</si>
  <si>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</si>
  <si>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</si>
  <si>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</si>
  <si>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</si>
  <si>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</si>
  <si>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</si>
  <si>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</si>
  <si>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</si>
  <si>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</si>
  <si>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</si>
  <si>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</si>
  <si>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</si>
  <si>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</si>
  <si>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</si>
  <si>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</si>
  <si>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</si>
  <si>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</si>
  <si>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</si>
  <si>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</si>
  <si>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</si>
  <si>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</si>
  <si>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</si>
  <si>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</si>
  <si>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</si>
  <si>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</si>
  <si>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</si>
  <si>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</si>
  <si>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</si>
  <si>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</si>
  <si>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</si>
  <si>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</si>
  <si>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</si>
  <si>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</si>
  <si>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</si>
  <si>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</si>
  <si>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</si>
  <si>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</si>
  <si>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</si>
  <si>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</si>
  <si>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</si>
  <si>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</si>
  <si>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</si>
  <si>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</si>
  <si>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</si>
  <si>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</si>
  <si>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</si>
  <si>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</si>
  <si>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</si>
  <si>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</si>
  <si>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</si>
  <si>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</si>
  <si>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</si>
  <si>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</si>
  <si>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</si>
  <si>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</si>
  <si>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</si>
  <si>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</si>
  <si>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</si>
  <si>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</si>
  <si>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</si>
  <si>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</si>
  <si>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</si>
  <si>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</si>
  <si>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</si>
  <si>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</si>
  <si>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</si>
  <si>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</si>
  <si>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</si>
  <si>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</si>
  <si>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</si>
  <si>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</si>
  <si>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</si>
  <si>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</si>
  <si>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</si>
  <si>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</si>
  <si>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</si>
  <si>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</si>
  <si>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</si>
  <si>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</si>
  <si>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</si>
  <si>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</si>
  <si>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</si>
  <si>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</si>
  <si>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</si>
  <si>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</si>
  <si>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</si>
  <si>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</si>
  <si>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</si>
  <si>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</si>
  <si>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</si>
  <si>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</si>
  <si>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</si>
  <si>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</si>
  <si>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</si>
  <si>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</si>
  <si>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</si>
  <si>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</si>
  <si>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</si>
  <si>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</si>
  <si>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</si>
  <si>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</si>
  <si>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</si>
  <si>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</si>
  <si>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</si>
  <si>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</si>
  <si>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</si>
  <si>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</si>
  <si>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</si>
  <si>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</si>
  <si>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</si>
  <si>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</si>
  <si>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</si>
  <si>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</si>
  <si>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</si>
  <si>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</si>
  <si>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</si>
  <si>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</si>
  <si>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</si>
  <si>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</si>
  <si>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</si>
  <si>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</si>
  <si>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</si>
  <si>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</si>
  <si>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</si>
  <si>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</si>
  <si>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</si>
  <si>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</si>
  <si>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</si>
  <si>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</si>
  <si>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</si>
  <si>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</si>
  <si>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</si>
  <si>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</si>
  <si>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</si>
  <si>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</si>
  <si>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</si>
  <si>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</si>
  <si>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</si>
  <si>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</si>
  <si>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</si>
  <si>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</si>
  <si>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</si>
  <si>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</si>
  <si>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</si>
  <si>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</si>
  <si>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</si>
  <si>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</si>
  <si>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</si>
  <si>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</si>
  <si>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</si>
  <si>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</si>
  <si>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</si>
  <si>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</si>
  <si>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</si>
  <si>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</si>
  <si>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</si>
  <si>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</si>
  <si>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</si>
  <si>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</si>
  <si>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</si>
  <si>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</si>
  <si>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</si>
  <si>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</si>
  <si>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</si>
  <si>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</si>
  <si>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</si>
  <si>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</si>
  <si>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</si>
  <si>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</si>
  <si>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</si>
  <si>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</si>
  <si>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</si>
  <si>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</si>
  <si>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</si>
  <si>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</si>
  <si>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</si>
  <si>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</si>
  <si>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</si>
  <si>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</si>
  <si>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</si>
  <si>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</si>
  <si>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</si>
  <si>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</si>
  <si>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</si>
  <si>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</si>
  <si>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</si>
  <si>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</si>
  <si>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</si>
  <si>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</si>
  <si>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</si>
  <si>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</si>
  <si>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</si>
  <si>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</si>
  <si>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</si>
  <si>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</si>
  <si>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</si>
  <si>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</si>
  <si>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</si>
  <si>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</si>
  <si>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</si>
  <si>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</si>
  <si>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</si>
  <si>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</si>
  <si>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</si>
  <si>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</si>
  <si>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</si>
  <si>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</si>
  <si>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</si>
  <si>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</si>
  <si>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</si>
  <si>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</si>
  <si>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</si>
  <si>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</si>
  <si>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</si>
  <si>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</si>
  <si>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</si>
  <si>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</si>
  <si>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</si>
  <si>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</si>
  <si>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</si>
  <si>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</si>
  <si>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</si>
  <si>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</si>
  <si>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</si>
  <si>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</si>
  <si>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</si>
  <si>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</si>
  <si>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</si>
  <si>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</si>
  <si>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</si>
  <si>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</si>
  <si>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</si>
  <si>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</si>
  <si>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</si>
  <si>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</si>
  <si>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</si>
  <si>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</si>
  <si>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</si>
  <si>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</si>
  <si>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</si>
  <si>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</si>
  <si>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</si>
  <si>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</si>
  <si>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</si>
  <si>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</si>
  <si>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</si>
  <si>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</si>
  <si>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</si>
  <si>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</si>
  <si>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</si>
  <si>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</si>
  <si>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</si>
  <si>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</si>
  <si>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</si>
  <si>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</si>
  <si>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</si>
  <si>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</si>
  <si>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</si>
  <si>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</si>
  <si>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</si>
  <si>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</si>
  <si>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</si>
  <si>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</si>
  <si>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</si>
  <si>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</si>
  <si>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</si>
  <si>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</si>
  <si>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</si>
  <si>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</si>
  <si>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</si>
  <si>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</si>
  <si>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</si>
  <si>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</si>
  <si>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</si>
  <si>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</si>
  <si>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</si>
  <si>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</si>
  <si>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</si>
  <si>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</si>
  <si>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</si>
  <si>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</si>
  <si>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</si>
  <si>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</si>
  <si>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</si>
  <si>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</si>
  <si>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</si>
  <si>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</si>
  <si>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</si>
  <si>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</si>
  <si>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</si>
  <si>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</si>
  <si>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</si>
  <si>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</si>
  <si>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</si>
  <si>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</si>
  <si>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</si>
  <si>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</si>
  <si>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</si>
  <si>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</si>
  <si>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</si>
  <si>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</si>
  <si>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</si>
  <si>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</si>
  <si>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</si>
  <si>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</si>
  <si>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</si>
  <si>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</si>
  <si>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</si>
  <si>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</si>
  <si>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</si>
  <si>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</si>
  <si>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</si>
  <si>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</si>
  <si>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</si>
  <si>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</si>
  <si>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</si>
  <si>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</si>
  <si>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</si>
  <si>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</si>
  <si>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</si>
  <si>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</si>
  <si>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</si>
  <si>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</si>
  <si>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</si>
  <si>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</si>
  <si>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</si>
  <si>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</si>
  <si>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</si>
  <si>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</si>
  <si>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</si>
  <si>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</si>
  <si>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</si>
  <si>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</si>
  <si>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</si>
  <si>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</si>
  <si>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</si>
  <si>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</si>
  <si>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</si>
  <si>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</si>
  <si>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</si>
  <si>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</si>
  <si>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</si>
  <si>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</si>
  <si>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</si>
  <si>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</si>
  <si>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</si>
  <si>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</si>
  <si>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</si>
  <si>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</si>
  <si>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</si>
  <si>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</si>
  <si>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</si>
  <si>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</si>
  <si>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</si>
  <si>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</si>
  <si>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</si>
  <si>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</si>
  <si>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</si>
  <si>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</si>
  <si>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</si>
  <si>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</si>
  <si>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</si>
  <si>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</si>
  <si>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</si>
  <si>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</si>
  <si>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</si>
  <si>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</si>
  <si>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</si>
  <si>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</si>
  <si>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</si>
  <si>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</si>
  <si>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</si>
  <si>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</si>
  <si>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</si>
  <si>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</si>
  <si>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</si>
  <si>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</si>
  <si>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</si>
  <si>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</si>
  <si>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</si>
  <si>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</si>
  <si>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</si>
  <si>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</si>
  <si>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</si>
  <si>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</si>
  <si>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</si>
  <si>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</si>
  <si>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</si>
  <si>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</si>
  <si>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</si>
  <si>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</si>
  <si>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</si>
  <si>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</si>
  <si>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</si>
  <si>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</si>
  <si>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</si>
  <si>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</si>
  <si>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</si>
  <si>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</si>
  <si>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</si>
  <si>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</si>
  <si>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</si>
  <si>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</si>
  <si>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</si>
  <si>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</si>
  <si>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</si>
  <si>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</si>
  <si>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</si>
  <si>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</si>
  <si>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</si>
  <si>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</si>
  <si>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</si>
  <si>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</si>
  <si>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</si>
  <si>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</si>
  <si>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</si>
  <si>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</si>
  <si>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</si>
  <si>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</si>
  <si>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</si>
  <si>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</si>
  <si>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</si>
  <si>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</si>
  <si>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</si>
  <si>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</si>
  <si>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</si>
  <si>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</si>
  <si>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</si>
  <si>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</si>
  <si>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</si>
  <si>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</si>
  <si>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</si>
  <si>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</si>
  <si>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</si>
  <si>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</si>
  <si>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</si>
  <si>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</si>
  <si>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</si>
  <si>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</si>
  <si>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</si>
  <si>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</si>
  <si>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</si>
  <si>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</si>
  <si>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</si>
  <si>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</si>
  <si>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</si>
  <si>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</si>
  <si>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</si>
  <si>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</si>
  <si>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</si>
  <si>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</si>
  <si>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</si>
  <si>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</si>
  <si>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</si>
  <si>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</si>
  <si>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</si>
  <si>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</si>
  <si>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</si>
  <si>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</si>
  <si>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</si>
  <si>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</si>
  <si>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</si>
  <si>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</si>
  <si>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</si>
  <si>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</si>
  <si>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</si>
  <si>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</si>
  <si>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</si>
  <si>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</si>
  <si>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</si>
  <si>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</si>
  <si>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</si>
  <si>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</si>
  <si>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</si>
  <si>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</si>
  <si>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</si>
  <si>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</si>
  <si>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</si>
  <si>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</si>
  <si>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</si>
  <si>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</si>
  <si>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</si>
  <si>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</si>
  <si>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</si>
  <si>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</si>
  <si>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</si>
  <si>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</si>
  <si>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</si>
  <si>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</si>
  <si>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</si>
  <si>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</si>
  <si>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</si>
  <si>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</si>
  <si>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</si>
  <si>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</si>
  <si>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</si>
  <si>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</si>
  <si>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</si>
  <si>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</si>
  <si>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</si>
  <si>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</si>
  <si>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</si>
  <si>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</si>
  <si>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</si>
  <si>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</si>
  <si>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</si>
  <si>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</si>
  <si>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</si>
  <si>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</si>
  <si>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</si>
  <si>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</si>
  <si>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</si>
  <si>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</si>
  <si>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</si>
  <si>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</si>
  <si>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</si>
  <si>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</si>
  <si>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</si>
  <si>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</si>
  <si>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</si>
  <si>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</si>
  <si>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</si>
  <si>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</si>
  <si>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</si>
  <si>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</si>
  <si>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</si>
  <si>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</si>
  <si>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</si>
  <si>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</si>
  <si>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</si>
  <si>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</si>
  <si>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</si>
  <si>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</si>
  <si>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</si>
  <si>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</si>
  <si>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</si>
  <si>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</si>
  <si>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</si>
  <si>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</si>
  <si>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</si>
  <si>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</si>
  <si>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</si>
  <si>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</si>
  <si>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</si>
  <si>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</si>
  <si>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</si>
  <si>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</si>
  <si>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</si>
  <si>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</si>
  <si>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</si>
  <si>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</si>
  <si>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</si>
  <si>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</si>
  <si>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</si>
  <si>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</si>
  <si>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</si>
  <si>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</si>
  <si>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</si>
  <si>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</si>
  <si>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</si>
  <si>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</si>
  <si>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</si>
  <si>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</si>
  <si>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</si>
  <si>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</si>
  <si>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</si>
  <si>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</si>
  <si>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</si>
  <si>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</si>
  <si>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</si>
  <si>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</si>
  <si>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</si>
  <si>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</si>
  <si>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</si>
  <si>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</si>
  <si>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</si>
  <si>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</si>
  <si>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</si>
  <si>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</si>
  <si>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</si>
  <si>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</si>
  <si>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</si>
  <si>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</si>
  <si>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</si>
  <si>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</si>
  <si>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</si>
  <si>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</si>
  <si>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</si>
  <si>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</si>
  <si>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</si>
  <si>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</si>
  <si>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</si>
  <si>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</si>
  <si>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</si>
  <si>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</si>
  <si>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</si>
  <si>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</si>
  <si>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</si>
  <si>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</si>
  <si>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</si>
  <si>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</si>
  <si>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</si>
  <si>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</si>
  <si>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</si>
  <si>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</si>
  <si>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</si>
  <si>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</si>
  <si>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</si>
  <si>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</si>
  <si>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</si>
  <si>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</si>
  <si>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</si>
  <si>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</si>
  <si>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</si>
  <si>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</si>
  <si>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</si>
  <si>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</si>
  <si>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</si>
  <si>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</si>
  <si>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</si>
  <si>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</si>
  <si>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</si>
  <si>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</si>
  <si>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</si>
  <si>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</si>
  <si>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</si>
  <si>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</si>
  <si>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</si>
  <si>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</si>
  <si>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</si>
  <si>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</si>
  <si>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</si>
  <si>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</si>
  <si>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</si>
  <si>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</si>
  <si>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</si>
  <si>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</si>
  <si>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</si>
  <si>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</si>
  <si>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</si>
  <si>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</si>
  <si>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</si>
  <si>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</si>
  <si>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</si>
  <si>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</si>
  <si>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</si>
  <si>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</si>
  <si>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</si>
  <si>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</si>
  <si>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</si>
  <si>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</si>
  <si>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</si>
  <si>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</si>
  <si>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</si>
  <si>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</si>
  <si>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</si>
  <si>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</si>
  <si>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</si>
  <si>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</si>
  <si>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</si>
  <si>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</si>
  <si>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</si>
  <si>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</si>
  <si>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</si>
  <si>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</si>
  <si>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</si>
  <si>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</si>
  <si>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</si>
  <si>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</si>
  <si>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</si>
  <si>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</si>
  <si>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</si>
  <si>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</si>
  <si>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</si>
  <si>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</si>
  <si>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</si>
  <si>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</si>
  <si>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</si>
  <si>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</si>
  <si>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</si>
  <si>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</si>
  <si>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</si>
  <si>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</si>
  <si>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</si>
  <si>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</si>
  <si>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</si>
  <si>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</si>
  <si>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</si>
  <si>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</si>
  <si>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</si>
  <si>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</si>
  <si>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</si>
  <si>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</si>
  <si>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</si>
  <si>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</si>
  <si>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</si>
  <si>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</si>
  <si>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</si>
  <si>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</si>
  <si>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</si>
  <si>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</si>
  <si>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</si>
  <si>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</si>
  <si>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</si>
  <si>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</si>
  <si>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</si>
  <si>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</si>
  <si>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</si>
  <si>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</si>
  <si>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</si>
  <si>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</si>
  <si>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</si>
  <si>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</si>
  <si>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</si>
  <si>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</si>
  <si>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</si>
  <si>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</si>
  <si>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</si>
  <si>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</si>
  <si>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</si>
  <si>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</si>
  <si>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</si>
  <si>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</si>
  <si>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</si>
  <si>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</si>
  <si>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</si>
  <si>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</si>
  <si>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</si>
  <si>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</si>
  <si>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</si>
  <si>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</si>
  <si>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</si>
  <si>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</si>
  <si>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</si>
  <si>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</si>
  <si>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</si>
  <si>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</si>
  <si>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</si>
  <si>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</si>
  <si>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</si>
  <si>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</si>
  <si>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</si>
  <si>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</si>
  <si>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</si>
  <si>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</si>
  <si>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</si>
  <si>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</si>
  <si>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</si>
  <si>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</si>
  <si>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</si>
  <si>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</si>
  <si>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</si>
  <si>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</si>
  <si>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</si>
  <si>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</si>
  <si>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</si>
  <si>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</si>
  <si>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</si>
  <si>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</si>
  <si>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</si>
  <si>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</si>
  <si>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</si>
  <si>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</si>
  <si>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</si>
  <si>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</si>
  <si>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</si>
  <si>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</si>
  <si>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</si>
  <si>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</si>
  <si>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</si>
  <si>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</si>
  <si>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</si>
  <si>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</si>
  <si>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</si>
  <si>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</si>
  <si>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</si>
  <si>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</si>
  <si>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</si>
  <si>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</si>
  <si>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</si>
  <si>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</si>
  <si>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</si>
  <si>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</si>
  <si>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</si>
  <si>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</si>
  <si>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</si>
  <si>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</si>
  <si>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</si>
  <si>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</si>
  <si>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</si>
  <si>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</si>
  <si>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</si>
  <si>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</si>
  <si>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</si>
  <si>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</si>
  <si>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</si>
  <si>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</si>
  <si>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</si>
  <si>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</si>
  <si>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</si>
  <si>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</si>
  <si>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</si>
  <si>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</si>
  <si>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</si>
  <si>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</si>
  <si>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</si>
  <si>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</si>
  <si>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</si>
  <si>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</si>
  <si>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</si>
  <si>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</si>
  <si>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</si>
  <si>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</si>
  <si>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</si>
  <si>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</si>
  <si>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</si>
  <si>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</si>
  <si>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</si>
  <si>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</si>
  <si>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</si>
  <si>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</si>
  <si>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</si>
  <si>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</si>
  <si>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</si>
  <si>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</si>
  <si>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</si>
  <si>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</si>
  <si>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</si>
  <si>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</si>
  <si>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</si>
  <si>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</si>
  <si>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</si>
  <si>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</si>
  <si>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</si>
  <si>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</si>
  <si>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</si>
  <si>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</si>
  <si>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</si>
  <si>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</si>
  <si>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</si>
  <si>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</si>
  <si>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</si>
  <si>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</si>
  <si>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</si>
  <si>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</si>
  <si>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</si>
  <si>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</si>
  <si>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</si>
  <si>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</si>
  <si>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</si>
  <si>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</si>
  <si>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</si>
  <si>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</si>
  <si>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</si>
  <si>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</si>
  <si>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</si>
  <si>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</si>
  <si>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</si>
  <si>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</si>
  <si>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</si>
  <si>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</si>
  <si>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</si>
  <si>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</si>
  <si>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</si>
  <si>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</si>
  <si>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</si>
  <si>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</si>
  <si>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</si>
  <si>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</si>
  <si>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</si>
  <si>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</si>
  <si>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</si>
  <si>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</si>
  <si>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</si>
  <si>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</si>
  <si>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</si>
  <si>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</si>
  <si>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</si>
  <si>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</si>
  <si>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</si>
  <si>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</si>
  <si>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</si>
  <si>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</si>
  <si>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</si>
  <si>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</si>
  <si>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</si>
  <si>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</si>
  <si>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</si>
  <si>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</si>
  <si>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</si>
  <si>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</si>
  <si>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</si>
  <si>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</si>
  <si>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</si>
  <si>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</si>
  <si>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</si>
  <si>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</si>
  <si>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</si>
  <si>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</si>
  <si>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</si>
  <si>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</si>
  <si>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</si>
  <si>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</si>
  <si>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</si>
  <si>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</si>
  <si>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</si>
  <si>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</si>
  <si>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</si>
  <si>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</si>
  <si>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</si>
  <si>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</si>
  <si>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</si>
  <si>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</si>
  <si>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</si>
  <si>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</si>
  <si>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</si>
  <si>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</si>
  <si>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</si>
  <si>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</si>
  <si>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</si>
  <si>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</si>
  <si>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</si>
  <si>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</si>
  <si>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</si>
  <si>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</si>
  <si>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</si>
  <si>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</si>
  <si>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</si>
  <si>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</si>
  <si>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</si>
  <si>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</si>
  <si>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</si>
  <si>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</si>
  <si>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</si>
  <si>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</si>
  <si>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</si>
  <si>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</si>
  <si>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</si>
  <si>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</si>
  <si>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</si>
  <si>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</si>
  <si>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</si>
  <si>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</si>
  <si>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</si>
  <si>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</si>
  <si>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</si>
  <si>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</si>
  <si>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</si>
  <si>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</si>
  <si>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</si>
  <si>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</si>
  <si>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</si>
  <si>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</si>
  <si>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</si>
  <si>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</si>
  <si>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</si>
  <si>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</si>
  <si>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</si>
  <si>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</si>
  <si>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</si>
  <si>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</si>
  <si>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</si>
  <si>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</si>
  <si>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</si>
  <si>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</si>
  <si>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</si>
  <si>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</si>
  <si>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</si>
  <si>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</si>
  <si>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</si>
  <si>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</si>
  <si>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</si>
  <si>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</si>
  <si>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</si>
  <si>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</si>
  <si>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</si>
  <si>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</si>
  <si>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</si>
  <si>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</si>
  <si>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</si>
  <si>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</si>
  <si>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</si>
  <si>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</si>
  <si>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</si>
  <si>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</si>
  <si>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</si>
  <si>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</si>
  <si>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</si>
  <si>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</si>
  <si>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</si>
  <si>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</si>
  <si>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</si>
  <si>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</si>
  <si>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</si>
  <si>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</si>
  <si>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</si>
  <si>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</si>
  <si>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</si>
  <si>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</si>
  <si>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</si>
  <si>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</si>
  <si>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</si>
  <si>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</si>
  <si>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</si>
  <si>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</si>
  <si>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</si>
  <si>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</si>
  <si>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</si>
  <si>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</si>
  <si>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</si>
  <si>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</si>
  <si>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</si>
  <si>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</si>
  <si>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</si>
  <si>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</si>
  <si>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</si>
  <si>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</si>
  <si>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</si>
  <si>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</si>
  <si>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</si>
  <si>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</si>
  <si>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</si>
  <si>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</si>
  <si>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</si>
  <si>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</si>
  <si>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</si>
  <si>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</si>
  <si>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</si>
  <si>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</si>
  <si>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</si>
  <si>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</si>
  <si>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</si>
  <si>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</si>
  <si>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</si>
  <si>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</si>
  <si>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</si>
  <si>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</si>
  <si>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</si>
  <si>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</si>
  <si>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</si>
  <si>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</si>
  <si>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</si>
  <si>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</si>
  <si>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</si>
  <si>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</si>
  <si>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</si>
  <si>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</si>
  <si>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</si>
  <si>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</si>
  <si>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</si>
  <si>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</si>
  <si>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</si>
  <si>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</si>
  <si>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</si>
  <si>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</si>
  <si>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</si>
  <si>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</si>
  <si>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</si>
  <si>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</si>
  <si>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</si>
  <si>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</si>
  <si>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</si>
  <si>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</si>
  <si>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</si>
  <si>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</si>
  <si>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</si>
  <si>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</si>
  <si>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</si>
  <si>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</si>
  <si>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</si>
  <si>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</si>
  <si>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</si>
  <si>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</si>
  <si>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</si>
  <si>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</si>
  <si>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</si>
  <si>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</si>
  <si>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</si>
  <si>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</si>
  <si>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</si>
  <si>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</si>
  <si>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</si>
  <si>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</si>
  <si>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</si>
  <si>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</si>
  <si>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</si>
  <si>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</si>
  <si>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</si>
  <si>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</si>
  <si>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</si>
  <si>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</si>
  <si>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</si>
  <si>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</si>
  <si>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</si>
  <si>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</si>
  <si>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</si>
  <si>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</si>
  <si>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</si>
  <si>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</si>
  <si>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</si>
  <si>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</si>
  <si>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</si>
  <si>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</si>
  <si>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</si>
  <si>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</si>
  <si>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</si>
  <si>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</si>
  <si>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</si>
  <si>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</si>
  <si>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</si>
  <si>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</si>
  <si>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</si>
  <si>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</si>
  <si>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</si>
  <si>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</si>
  <si>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</si>
  <si>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</si>
  <si>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</si>
  <si>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</si>
  <si>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</si>
  <si>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</si>
  <si>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</si>
  <si>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</si>
  <si>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</si>
  <si>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</si>
  <si>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</si>
  <si>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</si>
  <si>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</si>
  <si>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</si>
  <si>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</si>
  <si>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</si>
  <si>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</si>
  <si>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</si>
  <si>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</si>
  <si>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</si>
  <si>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</si>
  <si>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</si>
  <si>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</si>
  <si>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</si>
  <si>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</si>
  <si>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</si>
  <si>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</si>
  <si>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</si>
  <si>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</si>
  <si>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</si>
  <si>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</si>
  <si>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</si>
  <si>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</si>
  <si>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</si>
  <si>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</si>
  <si>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</si>
  <si>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</si>
  <si>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</si>
  <si>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</si>
  <si>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</si>
  <si>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</si>
  <si>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</si>
  <si>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</si>
  <si>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</si>
  <si>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</si>
  <si>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</si>
  <si>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</si>
  <si>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</si>
  <si>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</si>
  <si>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</si>
  <si>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</si>
  <si>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</si>
  <si>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</si>
  <si>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</si>
  <si>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</si>
  <si>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</si>
  <si>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</si>
  <si>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</si>
  <si>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</si>
  <si>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</si>
  <si>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</si>
  <si>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</si>
  <si>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</si>
  <si>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</si>
  <si>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</si>
  <si>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</si>
  <si>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</si>
  <si>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</si>
  <si>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</si>
  <si>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</si>
  <si>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</si>
  <si>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</si>
  <si>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</si>
  <si>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</si>
  <si>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</si>
  <si>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</si>
  <si>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</si>
  <si>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</si>
  <si>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</si>
  <si>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</si>
  <si>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</si>
  <si>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</si>
  <si>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</si>
  <si>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</si>
  <si>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</si>
  <si>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</si>
  <si>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</si>
  <si>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</si>
  <si>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</si>
  <si>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</si>
  <si>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</si>
  <si>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</si>
  <si>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</si>
  <si>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</si>
  <si>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</si>
  <si>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</si>
  <si>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</si>
  <si>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</si>
  <si>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</si>
  <si>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</si>
  <si>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</si>
  <si>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</si>
  <si>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</si>
  <si>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</si>
  <si>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</si>
  <si>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</si>
  <si>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</si>
  <si>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</si>
  <si>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</si>
  <si>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</si>
  <si>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</si>
  <si>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</si>
  <si>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</si>
  <si>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</si>
  <si>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</si>
  <si>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</si>
  <si>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</si>
  <si>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</si>
  <si>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</si>
  <si>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</si>
  <si>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</si>
  <si>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</si>
  <si>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</si>
  <si>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</si>
  <si>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</si>
  <si>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</si>
  <si>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</si>
  <si>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</si>
  <si>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</si>
  <si>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</si>
  <si>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</si>
  <si>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</si>
  <si>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</si>
  <si>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</si>
  <si>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</si>
  <si>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</si>
  <si>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</si>
  <si>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</si>
  <si>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</si>
  <si>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</si>
  <si>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</si>
  <si>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</si>
  <si>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</si>
  <si>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</si>
  <si>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</si>
  <si>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</si>
  <si>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</si>
  <si>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</si>
  <si>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</si>
  <si>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</si>
  <si>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</si>
  <si>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</si>
  <si>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</si>
  <si>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</si>
  <si>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</si>
  <si>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</si>
  <si>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</si>
  <si>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</si>
  <si>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</si>
  <si>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</si>
  <si>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</si>
  <si>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</si>
  <si>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</si>
  <si>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</si>
  <si>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</si>
  <si>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</si>
  <si>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</si>
  <si>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</si>
  <si>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</si>
  <si>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</si>
  <si>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</si>
  <si>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</si>
  <si>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</si>
  <si>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</si>
  <si>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</si>
  <si>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</si>
  <si>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</si>
  <si>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</si>
  <si>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</si>
  <si>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</si>
  <si>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</si>
  <si>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</si>
  <si>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</si>
  <si>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</si>
  <si>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</si>
  <si>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</si>
  <si>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</si>
  <si>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</si>
  <si>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</si>
  <si>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</si>
  <si>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</si>
  <si>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</si>
  <si>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</si>
  <si>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</si>
  <si>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</si>
  <si>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</si>
  <si>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</si>
  <si>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</si>
  <si>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</si>
  <si>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</si>
  <si>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</si>
  <si>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</si>
  <si>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</si>
  <si>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</si>
  <si>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</si>
  <si>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</si>
  <si>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</si>
  <si>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</si>
  <si>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</si>
  <si>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</si>
  <si>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</si>
  <si>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</si>
  <si>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</si>
  <si>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</si>
  <si>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</si>
  <si>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</si>
  <si>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</si>
  <si>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</si>
  <si>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</si>
  <si>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</si>
  <si>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</si>
  <si>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</si>
  <si>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</si>
  <si>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</si>
  <si>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</si>
  <si>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</si>
  <si>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</si>
  <si>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</si>
  <si>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</si>
  <si>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</si>
  <si>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</si>
  <si>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</si>
  <si>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</si>
  <si>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</si>
  <si>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</si>
  <si>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</si>
  <si>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</si>
  <si>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</si>
  <si>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</si>
  <si>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</si>
  <si>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</si>
  <si>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</si>
  <si>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</si>
  <si>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</si>
  <si>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</si>
  <si>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</si>
  <si>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</si>
  <si>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</si>
  <si>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</si>
  <si>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</si>
  <si>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</si>
  <si>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</si>
  <si>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</si>
  <si>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</si>
  <si>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</si>
  <si>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</si>
  <si>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</si>
  <si>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</si>
  <si>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</si>
  <si>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</si>
  <si>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</si>
  <si>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</si>
  <si>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</si>
  <si>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</si>
  <si>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</si>
  <si>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</si>
  <si>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</si>
  <si>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</si>
  <si>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</si>
  <si>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</si>
  <si>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</si>
  <si>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</si>
  <si>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</si>
  <si>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</si>
  <si>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</si>
  <si>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</si>
  <si>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</si>
  <si>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</si>
  <si>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</si>
  <si>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</si>
  <si>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</si>
  <si>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</si>
  <si>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</si>
  <si>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</si>
  <si>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</si>
  <si>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</si>
  <si>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</si>
  <si>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</si>
  <si>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</si>
  <si>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</si>
  <si>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</si>
  <si>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</si>
  <si>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</si>
  <si>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</si>
  <si>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</si>
  <si>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</si>
  <si>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</si>
  <si>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</si>
  <si>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</si>
  <si>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</si>
  <si>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</si>
  <si>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</si>
  <si>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</si>
  <si>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</si>
  <si>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</si>
  <si>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</si>
  <si>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</si>
  <si>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</si>
  <si>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</si>
  <si>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</si>
  <si>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</si>
  <si>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</si>
  <si>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</si>
  <si>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</si>
  <si>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</si>
  <si>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</si>
  <si>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</si>
  <si>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</si>
  <si>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</si>
  <si>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</si>
  <si>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</si>
  <si>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</si>
  <si>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</si>
  <si>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</si>
  <si>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</si>
  <si>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</si>
  <si>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</si>
  <si>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</si>
  <si>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</si>
  <si>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</si>
  <si>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</si>
  <si>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</si>
  <si>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</si>
  <si>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</si>
  <si>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</si>
  <si>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</si>
  <si>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</si>
  <si>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</si>
  <si>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</si>
  <si>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</si>
  <si>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</si>
  <si>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</si>
  <si>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</si>
  <si>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</si>
  <si>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</si>
  <si>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</si>
  <si>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</si>
  <si>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</si>
  <si>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</si>
  <si>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</si>
  <si>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</si>
  <si>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</si>
  <si>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</si>
  <si>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</si>
  <si>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</si>
  <si>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</si>
  <si>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</si>
  <si>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</si>
  <si>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</si>
  <si>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</si>
  <si>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</si>
  <si>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</si>
  <si>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</si>
  <si>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</si>
  <si>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</si>
  <si>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</si>
  <si>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</si>
  <si>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</si>
  <si>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</si>
  <si>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</si>
  <si>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</si>
  <si>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</si>
  <si>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</si>
  <si>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</si>
  <si>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</si>
  <si>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</si>
  <si>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</si>
  <si>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</si>
  <si>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</si>
  <si>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</si>
  <si>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</si>
  <si>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</si>
  <si>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</si>
  <si>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</si>
  <si>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</si>
  <si>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</si>
  <si>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</si>
  <si>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</si>
  <si>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</si>
  <si>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</si>
  <si>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</si>
  <si>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</si>
  <si>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</si>
  <si>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</si>
  <si>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</si>
  <si>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</si>
  <si>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</si>
  <si>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</si>
  <si>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</si>
  <si>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</si>
  <si>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</si>
  <si>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</si>
  <si>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</si>
  <si>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</si>
  <si>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</si>
  <si>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</si>
  <si>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</si>
  <si>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</si>
  <si>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</si>
  <si>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</si>
  <si>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</si>
  <si>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</si>
  <si>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</si>
  <si>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</si>
  <si>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</si>
  <si>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</si>
  <si>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</si>
  <si>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</si>
  <si>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</si>
  <si>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</si>
  <si>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</si>
  <si>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</si>
  <si>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</si>
  <si>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</si>
  <si>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</si>
  <si>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</si>
  <si>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</si>
  <si>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</si>
  <si>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</si>
  <si>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</si>
  <si>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</si>
  <si>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</si>
  <si>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</si>
  <si>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</si>
  <si>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</si>
  <si>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</si>
  <si>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</si>
  <si>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</si>
  <si>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</si>
  <si>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</si>
  <si>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</si>
  <si>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</si>
  <si>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</si>
  <si>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</si>
  <si>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</si>
  <si>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</si>
  <si>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</si>
  <si>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</si>
  <si>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</si>
  <si>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</si>
  <si>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</si>
  <si>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</si>
  <si>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</si>
  <si>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</si>
  <si>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</si>
  <si>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</si>
  <si>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</si>
  <si>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</si>
  <si>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</si>
  <si>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</si>
  <si>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</si>
  <si>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</si>
  <si>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</si>
  <si>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</si>
  <si>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</si>
  <si>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</si>
  <si>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</si>
  <si>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</si>
  <si>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</si>
  <si>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</si>
  <si>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</si>
  <si>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</si>
  <si>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</si>
  <si>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</si>
  <si>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</si>
  <si>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</si>
  <si>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</si>
  <si>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</si>
  <si>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</si>
  <si>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</si>
  <si>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</si>
  <si>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</si>
  <si>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</si>
  <si>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</si>
  <si>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</si>
  <si>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</si>
  <si>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</si>
  <si>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</si>
  <si>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</si>
  <si>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</si>
  <si>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</si>
  <si>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</si>
  <si>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</si>
  <si>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</si>
  <si>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</si>
  <si>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</si>
  <si>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</si>
  <si>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</si>
  <si>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</si>
  <si>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</si>
  <si>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</si>
  <si>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</si>
  <si>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</si>
  <si>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</si>
  <si>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</si>
  <si>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</si>
  <si>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</si>
  <si>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</si>
  <si>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</si>
  <si>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</si>
  <si>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</si>
  <si>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</si>
  <si>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</si>
  <si>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</si>
  <si>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</si>
  <si>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</si>
  <si>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</si>
  <si>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</si>
  <si>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</si>
  <si>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</si>
  <si>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</si>
  <si>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</si>
  <si>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</si>
  <si>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</si>
  <si>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</si>
  <si>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</si>
  <si>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</si>
  <si>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</si>
  <si>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</si>
  <si>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</si>
  <si>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</si>
  <si>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</si>
  <si>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</si>
  <si>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</si>
  <si>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</si>
  <si>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</si>
  <si>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</si>
  <si>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</si>
  <si>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</si>
  <si>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</si>
  <si>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</si>
  <si>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</si>
  <si>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</si>
  <si>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</si>
  <si>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</si>
  <si>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</si>
  <si>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</si>
  <si>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</si>
  <si>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</si>
  <si>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</si>
  <si>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</si>
  <si>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</si>
  <si>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</si>
  <si>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</si>
  <si>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</si>
  <si>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</si>
  <si>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</si>
  <si>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</si>
  <si>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</si>
  <si>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</si>
  <si>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</si>
  <si>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</si>
  <si>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</si>
  <si>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</si>
  <si>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</si>
  <si>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</si>
  <si>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</si>
  <si>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</si>
  <si>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</si>
  <si>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</si>
  <si>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</si>
  <si>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</si>
  <si>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</si>
  <si>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</si>
  <si>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</si>
  <si>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</si>
  <si>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</si>
  <si>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</si>
  <si>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</si>
  <si>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</si>
  <si>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</si>
  <si>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</si>
  <si>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</si>
  <si>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</si>
  <si>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</si>
  <si>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</si>
  <si>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</si>
  <si>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</si>
  <si>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</si>
  <si>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</si>
  <si>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</si>
  <si>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</si>
  <si>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</si>
  <si>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</si>
  <si>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</si>
  <si>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</si>
  <si>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</si>
  <si>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</si>
  <si>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</si>
  <si>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</si>
  <si>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</si>
  <si>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</si>
  <si>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</si>
  <si>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</si>
  <si>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</si>
  <si>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</si>
  <si>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</si>
  <si>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</si>
  <si>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</si>
  <si>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</si>
  <si>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</si>
  <si>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</si>
  <si>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</si>
  <si>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</si>
  <si>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</si>
  <si>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</si>
  <si>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</si>
  <si>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</si>
  <si>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</si>
  <si>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</si>
  <si>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</si>
  <si>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</si>
  <si>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</si>
  <si>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</si>
  <si>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</si>
  <si>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</si>
  <si>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</si>
  <si>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</si>
  <si>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</si>
  <si>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</si>
  <si>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</si>
  <si>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</si>
  <si>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</si>
  <si>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</si>
  <si>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</si>
  <si>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</si>
  <si>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</si>
  <si>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</si>
  <si>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</si>
  <si>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</si>
  <si>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</si>
  <si>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</si>
  <si>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</si>
  <si>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</si>
  <si>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</si>
  <si>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</si>
  <si>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</si>
  <si>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</si>
  <si>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</si>
  <si>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</si>
  <si>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</si>
  <si>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</si>
  <si>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</si>
  <si>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</si>
  <si>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</si>
  <si>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</si>
  <si>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</si>
  <si>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</si>
  <si>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</si>
  <si>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</si>
  <si>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</si>
  <si>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</si>
  <si>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</si>
  <si>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</si>
  <si>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</si>
  <si>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</si>
  <si>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</si>
  <si>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</si>
  <si>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</si>
  <si>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</si>
  <si>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</si>
  <si>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</si>
  <si>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</si>
  <si>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</si>
  <si>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</si>
  <si>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</si>
  <si>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</si>
  <si>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</si>
  <si>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</si>
  <si>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</si>
  <si>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</si>
  <si>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</si>
  <si>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</si>
  <si>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</si>
  <si>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</si>
  <si>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</si>
  <si>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</si>
  <si>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</si>
  <si>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</si>
  <si>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</si>
  <si>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</si>
  <si>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</si>
  <si>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</si>
  <si>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</si>
  <si>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</si>
  <si>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</si>
  <si>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</si>
  <si>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</si>
  <si>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</si>
  <si>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</si>
  <si>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</si>
  <si>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</si>
  <si>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</si>
  <si>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</si>
  <si>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</si>
  <si>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</si>
  <si>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</si>
  <si>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</si>
  <si>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</si>
  <si>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</si>
  <si>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</si>
  <si>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</si>
  <si>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</si>
  <si>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</si>
  <si>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</si>
  <si>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</si>
  <si>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</si>
  <si>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</si>
  <si>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</si>
  <si>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</si>
  <si>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</si>
  <si>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</si>
  <si>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</si>
  <si>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</si>
  <si>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</si>
  <si>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</si>
  <si>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</si>
  <si>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</si>
  <si>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</si>
  <si>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</si>
  <si>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</si>
  <si>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</si>
  <si>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</si>
  <si>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</si>
  <si>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</si>
  <si>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</si>
  <si>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</si>
  <si>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</si>
  <si>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</si>
  <si>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</si>
  <si>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</si>
  <si>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</si>
  <si>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</si>
  <si>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</si>
  <si>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</si>
  <si>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</si>
  <si>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</si>
  <si>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</si>
  <si>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</si>
  <si>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</si>
  <si>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</si>
  <si>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</si>
  <si>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</si>
  <si>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</si>
  <si>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</si>
  <si>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</si>
  <si>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</si>
  <si>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</si>
  <si>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</si>
  <si>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</si>
  <si>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</si>
  <si>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</si>
  <si>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</si>
  <si>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</si>
  <si>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</si>
  <si>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</si>
  <si>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</si>
  <si>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</si>
  <si>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</si>
  <si>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</si>
  <si>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</si>
  <si>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</si>
  <si>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</si>
  <si>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</si>
  <si>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</si>
  <si>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</si>
  <si>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</si>
  <si>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</si>
  <si>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</si>
  <si>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</si>
  <si>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</si>
  <si>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</si>
  <si>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</si>
  <si>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</si>
  <si>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</si>
  <si>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</si>
  <si>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</si>
  <si>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</si>
  <si>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</si>
  <si>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</si>
  <si>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</si>
  <si>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</si>
  <si>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</si>
  <si>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</si>
  <si>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</si>
  <si>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</si>
  <si>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</si>
  <si>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</si>
  <si>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</si>
  <si>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</si>
  <si>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</si>
  <si>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</si>
  <si>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</si>
  <si>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</si>
  <si>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</si>
  <si>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</si>
  <si>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</si>
  <si>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</si>
  <si>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</si>
  <si>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</si>
  <si>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</si>
  <si>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</si>
  <si>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</si>
  <si>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</si>
  <si>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</si>
  <si>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</si>
  <si>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</si>
  <si>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</si>
  <si>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</si>
  <si>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</si>
  <si>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</si>
  <si>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</si>
  <si>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</si>
  <si>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</si>
  <si>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</si>
  <si>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</si>
  <si>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</si>
  <si>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</si>
  <si>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</si>
  <si>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</si>
  <si>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</si>
  <si>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</si>
  <si>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</si>
  <si>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</si>
  <si>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</si>
  <si>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</si>
  <si>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</si>
  <si>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</si>
  <si>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</si>
  <si>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</si>
  <si>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</si>
  <si>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</si>
  <si>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</si>
  <si>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</si>
  <si>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</si>
  <si>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</si>
  <si>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</si>
  <si>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</si>
  <si>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</si>
  <si>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</si>
  <si>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</si>
  <si>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</si>
  <si>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</si>
  <si>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</si>
  <si>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</si>
  <si>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</si>
  <si>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</si>
  <si>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</si>
  <si>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</si>
  <si>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</si>
  <si>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</si>
  <si>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</si>
  <si>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</si>
  <si>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</si>
  <si>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</si>
  <si>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</si>
  <si>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</si>
  <si>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</si>
  <si>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</si>
  <si>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</si>
  <si>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</si>
  <si>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</si>
  <si>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</si>
  <si>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</si>
  <si>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</si>
  <si>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</si>
  <si>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</si>
  <si>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</si>
  <si>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</si>
  <si>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</si>
  <si>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</si>
  <si>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</si>
  <si>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</si>
  <si>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</si>
  <si>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</si>
  <si>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</si>
  <si>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</si>
  <si>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</si>
  <si>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</si>
  <si>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</si>
  <si>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</si>
  <si>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</si>
  <si>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</si>
  <si>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</si>
  <si>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</si>
  <si>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</si>
  <si>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</si>
  <si>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</si>
  <si>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</si>
  <si>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</si>
  <si>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</si>
  <si>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</si>
  <si>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</si>
  <si>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</si>
  <si>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</si>
  <si>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</si>
  <si>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</si>
  <si>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</si>
  <si>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</si>
  <si>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</si>
  <si>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</si>
  <si>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</si>
  <si>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</si>
  <si>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</si>
  <si>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</si>
  <si>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</si>
  <si>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</si>
  <si>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</si>
  <si>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</si>
  <si>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</si>
  <si>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</si>
  <si>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</si>
  <si>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</si>
  <si>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</si>
  <si>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</si>
  <si>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</si>
  <si>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</si>
  <si>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</si>
  <si>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</si>
  <si>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</si>
  <si>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</si>
  <si>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</si>
  <si>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</si>
  <si>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</si>
  <si>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</si>
  <si>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</si>
  <si>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</si>
  <si>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</si>
  <si>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</si>
  <si>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</si>
  <si>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</si>
  <si>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</si>
  <si>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</si>
  <si>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</si>
  <si>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</si>
  <si>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</si>
  <si>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</si>
  <si>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</si>
  <si>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</si>
  <si>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</si>
  <si>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</si>
  <si>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</si>
  <si>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</si>
  <si>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</si>
  <si>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</si>
  <si>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</si>
  <si>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</si>
  <si>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</si>
  <si>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</si>
  <si>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</si>
  <si>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</si>
  <si>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</si>
  <si>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</si>
  <si>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</si>
  <si>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</si>
  <si>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</si>
  <si>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</si>
  <si>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</si>
  <si>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</si>
  <si>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</si>
  <si>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</si>
  <si>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</si>
  <si>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</si>
  <si>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</si>
  <si>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</si>
  <si>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</si>
  <si>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</si>
  <si>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</si>
  <si>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</si>
  <si>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</si>
  <si>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</si>
  <si>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</si>
  <si>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</si>
  <si>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</si>
  <si>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</si>
  <si>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</si>
  <si>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</si>
  <si>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</si>
  <si>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</si>
  <si>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</si>
  <si>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</si>
  <si>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</si>
  <si>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</si>
  <si>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</si>
  <si>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</si>
  <si>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</si>
  <si>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</si>
  <si>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</si>
  <si>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</si>
  <si>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</si>
  <si>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</si>
  <si>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</si>
  <si>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</si>
  <si>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</si>
  <si>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</si>
  <si>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</si>
  <si>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</si>
  <si>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</si>
  <si>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</si>
  <si>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</si>
  <si>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</si>
  <si>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</si>
  <si>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</si>
  <si>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</si>
  <si>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</si>
  <si>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</si>
  <si>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</si>
  <si>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</si>
  <si>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</si>
  <si>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</si>
  <si>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</si>
  <si>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</si>
  <si>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</si>
  <si>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</si>
  <si>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</si>
  <si>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</si>
  <si>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</si>
  <si>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</si>
  <si>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</si>
  <si>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</si>
  <si>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</si>
  <si>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</si>
  <si>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</si>
  <si>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</si>
  <si>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</si>
  <si>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</si>
  <si>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</si>
  <si>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</si>
  <si>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</si>
  <si>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</si>
  <si>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</si>
  <si>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</si>
  <si>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</si>
  <si>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</si>
  <si>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</si>
  <si>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</si>
  <si>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</si>
  <si>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</si>
  <si>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</si>
  <si>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</si>
  <si>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</si>
  <si>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</si>
  <si>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</si>
  <si>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</si>
  <si>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</si>
  <si>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</si>
  <si>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</si>
  <si>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</si>
  <si>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</si>
  <si>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</si>
  <si>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</si>
  <si>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</si>
  <si>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</si>
  <si>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</si>
  <si>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</si>
  <si>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</si>
  <si>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</si>
  <si>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</si>
  <si>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</si>
  <si>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</si>
  <si>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</si>
  <si>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</si>
  <si>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</si>
  <si>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</si>
  <si>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</si>
  <si>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</si>
  <si>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</si>
  <si>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</si>
  <si>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</si>
  <si>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</si>
  <si>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</si>
  <si>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</si>
  <si>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</si>
  <si>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</si>
  <si>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</si>
  <si>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</si>
  <si>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</si>
  <si>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</si>
  <si>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</si>
  <si>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</si>
  <si>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</si>
  <si>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</si>
  <si>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</si>
  <si>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</si>
  <si>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</si>
  <si>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</si>
  <si>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</si>
  <si>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</si>
  <si>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</si>
  <si>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</si>
  <si>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</si>
  <si>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</si>
  <si>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</si>
  <si>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</si>
  <si>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</si>
  <si>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</si>
  <si>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</si>
  <si>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</si>
  <si>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</si>
  <si>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</si>
  <si>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</si>
  <si>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</si>
  <si>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</si>
  <si>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</si>
  <si>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</si>
  <si>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</si>
  <si>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</si>
  <si>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</si>
  <si>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</si>
  <si>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</si>
  <si>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</si>
  <si>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</si>
  <si>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</si>
  <si>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</si>
  <si>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</si>
  <si>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</si>
  <si>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</si>
  <si>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</si>
  <si>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</si>
  <si>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</si>
  <si>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</si>
  <si>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</si>
  <si>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</si>
  <si>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</si>
  <si>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</si>
  <si>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</si>
  <si>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</si>
  <si>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</si>
  <si>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</si>
  <si>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</si>
  <si>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</si>
  <si>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</si>
  <si>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</si>
  <si>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</si>
  <si>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</si>
  <si>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</si>
  <si>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</si>
  <si>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</si>
  <si>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</si>
  <si>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</si>
  <si>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</si>
  <si>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</si>
  <si>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</si>
  <si>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</si>
  <si>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</si>
  <si>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</si>
  <si>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</si>
  <si>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</si>
  <si>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</si>
  <si>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</si>
  <si>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</si>
  <si>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</si>
  <si>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</si>
  <si>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</si>
  <si>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</si>
  <si>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</si>
  <si>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</si>
  <si>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</si>
  <si>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</si>
  <si>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</si>
  <si>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</si>
  <si>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</si>
  <si>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</si>
  <si>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</si>
  <si>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</si>
  <si>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</si>
  <si>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</si>
  <si>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</si>
  <si>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</si>
  <si>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</si>
  <si>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</si>
  <si>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</si>
  <si>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</si>
  <si>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</si>
  <si>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</si>
  <si>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</si>
  <si>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</si>
  <si>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</si>
  <si>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</si>
  <si>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</si>
  <si>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</si>
  <si>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</si>
  <si>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</si>
  <si>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</si>
  <si>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</si>
  <si>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</si>
  <si>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</si>
  <si>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</si>
  <si>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</si>
  <si>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</si>
  <si>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</si>
  <si>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</si>
  <si>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</si>
  <si>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</si>
  <si>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</si>
  <si>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</si>
  <si>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</si>
  <si>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</si>
  <si>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</si>
  <si>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</si>
  <si>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</si>
  <si>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</si>
  <si>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</si>
  <si>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</si>
  <si>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</si>
  <si>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</si>
  <si>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</si>
  <si>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</si>
  <si>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</si>
  <si>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</si>
  <si>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</si>
  <si>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</si>
  <si>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</si>
  <si>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</si>
  <si>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</si>
  <si>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</si>
  <si>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</si>
  <si>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</si>
  <si>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</si>
  <si>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</si>
  <si>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</si>
  <si>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</si>
  <si>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</si>
  <si>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</si>
  <si>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</si>
  <si>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</si>
  <si>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</si>
  <si>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</si>
  <si>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</si>
  <si>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</si>
  <si>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</si>
  <si>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</si>
  <si>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</si>
  <si>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</si>
  <si>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</si>
  <si>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</si>
  <si>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</si>
  <si>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</si>
  <si>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</si>
  <si>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</si>
  <si>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</si>
  <si>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</si>
  <si>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</si>
  <si>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</si>
  <si>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</si>
  <si>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</si>
  <si>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</si>
  <si>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</si>
  <si>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</si>
  <si>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</si>
  <si>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</si>
  <si>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</si>
  <si>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</si>
  <si>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</si>
  <si>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</si>
  <si>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</si>
  <si>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</si>
  <si>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</si>
  <si>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</si>
  <si>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</si>
  <si>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</si>
  <si>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</si>
  <si>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</si>
  <si>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</si>
  <si>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</si>
  <si>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</si>
  <si>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</si>
  <si>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</si>
  <si>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</si>
  <si>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</si>
  <si>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</si>
  <si>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</si>
  <si>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</si>
  <si>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</si>
  <si>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</si>
  <si>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</si>
  <si>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</si>
  <si>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</si>
  <si>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</si>
  <si>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</si>
  <si>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</si>
  <si>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</si>
  <si>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</si>
  <si>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</si>
  <si>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</si>
  <si>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</si>
  <si>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</si>
  <si>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</si>
  <si>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</si>
  <si>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</si>
  <si>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</si>
  <si>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</si>
  <si>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</si>
  <si>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</si>
  <si>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</si>
  <si>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</si>
  <si>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</si>
  <si>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</si>
  <si>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</si>
  <si>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</si>
  <si>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</si>
  <si>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</si>
  <si>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</si>
  <si>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</si>
  <si>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</si>
  <si>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</si>
  <si>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</si>
  <si>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</si>
  <si>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</si>
  <si>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</si>
  <si>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</si>
  <si>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</si>
  <si>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</si>
  <si>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</si>
  <si>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</si>
  <si>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</si>
  <si>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</si>
  <si>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</si>
  <si>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</si>
  <si>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</si>
  <si>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</si>
  <si>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</si>
  <si>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</si>
  <si>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</si>
  <si>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</si>
  <si>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</si>
  <si>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</si>
  <si>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</si>
  <si>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</si>
  <si>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</si>
  <si>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</si>
  <si>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</si>
  <si>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</si>
  <si>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</si>
  <si>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</si>
  <si>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</si>
  <si>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</si>
  <si>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</si>
  <si>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</si>
  <si>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</si>
  <si>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</si>
  <si>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</si>
  <si>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</si>
  <si>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</si>
  <si>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</si>
  <si>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</si>
  <si>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</si>
  <si>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</si>
  <si>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</si>
  <si>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</si>
  <si>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</si>
  <si>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</si>
  <si>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</si>
  <si>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</si>
  <si>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</si>
  <si>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</si>
  <si>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</si>
  <si>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</si>
  <si>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</si>
  <si>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</si>
  <si>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</si>
  <si>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</si>
  <si>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</si>
  <si>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</si>
  <si>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</si>
  <si>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</si>
  <si>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</si>
  <si>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</si>
  <si>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</si>
  <si>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</si>
  <si>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</si>
  <si>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</si>
  <si>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</si>
  <si>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</si>
  <si>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</si>
  <si>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</si>
  <si>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</si>
  <si>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</si>
  <si>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</si>
  <si>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</si>
  <si>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</si>
  <si>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</si>
  <si>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</si>
  <si>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</si>
  <si>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</si>
  <si>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</si>
  <si>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</si>
  <si>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</si>
  <si>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</si>
  <si>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</si>
  <si>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</si>
  <si>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</si>
  <si>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</si>
  <si>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</si>
  <si>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</si>
  <si>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</si>
  <si>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</si>
  <si>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</si>
  <si>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</si>
  <si>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</si>
  <si>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</si>
  <si>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</si>
  <si>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</si>
  <si>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</si>
  <si>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</si>
  <si>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</si>
  <si>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</si>
  <si>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</si>
  <si>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</si>
  <si>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</si>
  <si>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</si>
  <si>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</si>
  <si>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</si>
  <si>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</si>
  <si>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</si>
  <si>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</si>
  <si>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</si>
  <si>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</si>
  <si>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</si>
  <si>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</si>
  <si>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</si>
  <si>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</si>
  <si>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</si>
  <si>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</si>
  <si>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</si>
  <si>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</si>
  <si>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</si>
  <si>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</si>
  <si>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</si>
  <si>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</si>
  <si>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</si>
  <si>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</si>
  <si>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</si>
  <si>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</si>
  <si>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</si>
  <si>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</si>
  <si>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</si>
  <si>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</si>
  <si>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</si>
  <si>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</si>
  <si>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</si>
  <si>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</si>
  <si>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</si>
  <si>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</si>
  <si>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</si>
  <si>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</si>
  <si>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</si>
  <si>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</si>
  <si>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</si>
  <si>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</si>
  <si>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</si>
  <si>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</si>
  <si>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</si>
  <si>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</si>
  <si>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</si>
  <si>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</si>
  <si>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</si>
  <si>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</si>
  <si>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</si>
  <si>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</si>
  <si>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</si>
  <si>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</si>
  <si>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</si>
  <si>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</si>
  <si>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</si>
  <si>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</si>
  <si>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</si>
  <si>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</si>
  <si>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</si>
  <si>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</si>
  <si>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</si>
  <si>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</si>
  <si>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</si>
  <si>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</si>
  <si>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</si>
  <si>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</si>
  <si>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</si>
  <si>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</si>
  <si>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</si>
  <si>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</si>
  <si>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</si>
  <si>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</si>
  <si>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</si>
  <si>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</si>
  <si>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</si>
  <si>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</si>
  <si>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</si>
  <si>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</si>
  <si>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</si>
  <si>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</si>
  <si>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</si>
  <si>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</si>
  <si>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</si>
  <si>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</si>
  <si>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</si>
  <si>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</si>
  <si>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</si>
  <si>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</si>
  <si>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</si>
  <si>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</si>
  <si>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</si>
  <si>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</si>
  <si>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</si>
  <si>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</si>
  <si>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</si>
  <si>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</si>
  <si>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</si>
  <si>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</si>
  <si>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</si>
  <si>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</si>
  <si>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</si>
  <si>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</si>
  <si>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</si>
  <si>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</si>
  <si>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</si>
  <si>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</si>
  <si>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</si>
  <si>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</si>
  <si>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</si>
  <si>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</si>
  <si>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</si>
  <si>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</si>
  <si>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</si>
  <si>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</si>
  <si>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</si>
  <si>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</si>
  <si>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</si>
  <si>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</si>
  <si>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</si>
  <si>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</si>
  <si>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</si>
  <si>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</si>
  <si>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</si>
  <si>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</si>
  <si>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</si>
  <si>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</si>
  <si>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</si>
  <si>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</si>
  <si>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</si>
  <si>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</si>
  <si>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</si>
  <si>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</si>
  <si>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</si>
  <si>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</si>
  <si>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</si>
  <si>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</si>
  <si>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</si>
  <si>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</si>
  <si>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</si>
  <si>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</si>
  <si>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</si>
  <si>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</si>
  <si>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</si>
  <si>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</si>
  <si>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</si>
  <si>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</si>
  <si>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</si>
  <si>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</si>
  <si>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</si>
  <si>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</si>
  <si>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</si>
  <si>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</si>
  <si>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</si>
  <si>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</si>
  <si>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</si>
  <si>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</si>
  <si>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</si>
  <si>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</si>
  <si>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</si>
  <si>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</si>
  <si>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</si>
  <si>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</si>
  <si>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</si>
  <si>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</si>
  <si>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</si>
  <si>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</si>
  <si>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</si>
  <si>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</si>
  <si>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</si>
  <si>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</si>
  <si>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</si>
  <si>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</si>
  <si>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</si>
  <si>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</si>
  <si>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</si>
  <si>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</si>
  <si>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</si>
  <si>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</si>
  <si>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</si>
  <si>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</si>
  <si>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</si>
  <si>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</si>
  <si>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</si>
  <si>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</si>
  <si>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</si>
  <si>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</si>
  <si>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</si>
  <si>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</si>
  <si>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</si>
  <si>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</si>
  <si>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</si>
  <si>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</si>
  <si>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</si>
  <si>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</si>
  <si>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</si>
  <si>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</si>
  <si>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</si>
  <si>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</si>
  <si>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</si>
  <si>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</si>
  <si>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</si>
  <si>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</si>
  <si>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</si>
  <si>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</si>
  <si>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</si>
  <si>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</si>
  <si>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</si>
  <si>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</si>
  <si>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</si>
  <si>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</si>
  <si>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</si>
  <si>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</si>
  <si>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</si>
  <si>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</si>
  <si>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</si>
  <si>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</si>
  <si>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</si>
  <si>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</si>
  <si>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</si>
  <si>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</si>
  <si>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</si>
  <si>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</si>
  <si>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</si>
  <si>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</si>
  <si>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</si>
  <si>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</si>
  <si>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</si>
  <si>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</si>
  <si>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</si>
  <si>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</si>
  <si>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</si>
  <si>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</si>
  <si>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</si>
  <si>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</si>
  <si>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</si>
  <si>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</si>
  <si>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</si>
  <si>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</si>
  <si>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</si>
  <si>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</si>
  <si>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</si>
  <si>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</si>
  <si>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</si>
  <si>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</si>
  <si>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</si>
  <si>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</si>
  <si>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</si>
  <si>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</si>
  <si>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</si>
  <si>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</si>
  <si>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</si>
  <si>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</si>
  <si>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</si>
  <si>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</si>
  <si>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</si>
  <si>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</si>
  <si>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</si>
  <si>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</si>
  <si>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</si>
  <si>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</si>
  <si>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</si>
  <si>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</si>
  <si>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</si>
  <si>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</si>
  <si>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</si>
  <si>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</si>
  <si>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</si>
  <si>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</si>
  <si>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</si>
  <si>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</si>
  <si>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</si>
  <si>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</si>
  <si>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</si>
  <si>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</si>
  <si>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</si>
  <si>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</si>
  <si>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</si>
  <si>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</si>
  <si>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</si>
  <si>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</si>
  <si>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</si>
  <si>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</si>
  <si>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</si>
  <si>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</si>
  <si>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</si>
  <si>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</si>
  <si>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</si>
  <si>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</si>
  <si>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</si>
  <si>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</si>
  <si>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</si>
  <si>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</si>
  <si>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</si>
  <si>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</si>
  <si>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</si>
  <si>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</si>
  <si>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</si>
  <si>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</si>
  <si>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</si>
  <si>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</si>
  <si>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</si>
  <si>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</si>
  <si>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</si>
  <si>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</si>
  <si>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</si>
  <si>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</si>
  <si>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</si>
  <si>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</si>
  <si>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</si>
  <si>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</si>
  <si>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</si>
  <si>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</si>
  <si>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</si>
  <si>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</si>
  <si>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</si>
  <si>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</si>
  <si>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</si>
  <si>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</si>
  <si>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</si>
  <si>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</si>
  <si>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</si>
  <si>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</si>
  <si>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</si>
  <si>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</si>
  <si>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</si>
  <si>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</si>
  <si>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</si>
  <si>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</si>
  <si>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</si>
  <si>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</si>
  <si>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</si>
  <si>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</si>
  <si>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</si>
  <si>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</si>
  <si>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</si>
  <si>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</si>
  <si>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</si>
  <si>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</si>
  <si>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</si>
  <si>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</si>
  <si>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</si>
  <si>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</si>
  <si>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</si>
  <si>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</si>
  <si>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</si>
  <si>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</si>
  <si>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</si>
  <si>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</si>
  <si>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</si>
  <si>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</si>
  <si>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</si>
  <si>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</si>
  <si>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</si>
  <si>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</si>
  <si>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</si>
  <si>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</si>
  <si>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</si>
  <si>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</si>
  <si>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</si>
  <si>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</si>
  <si>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</si>
  <si>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</si>
  <si>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</si>
  <si>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</si>
  <si>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</si>
  <si>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</si>
  <si>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</si>
  <si>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</si>
  <si>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</si>
  <si>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</si>
  <si>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</si>
  <si>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</si>
  <si>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</si>
  <si>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</si>
  <si>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</si>
  <si>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</si>
  <si>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</si>
  <si>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</si>
  <si>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</si>
  <si>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</si>
  <si>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</si>
  <si>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</si>
  <si>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</si>
  <si>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</si>
  <si>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</si>
  <si>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</si>
  <si>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</si>
  <si>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</si>
  <si>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</si>
  <si>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</si>
  <si>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</si>
  <si>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</si>
  <si>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</si>
  <si>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</si>
  <si>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</si>
  <si>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</si>
  <si>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</si>
  <si>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</si>
  <si>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</si>
  <si>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</si>
  <si>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</si>
  <si>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</si>
  <si>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</si>
  <si>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</si>
  <si>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</si>
  <si>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</si>
  <si>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</si>
  <si>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</si>
  <si>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</si>
  <si>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</si>
  <si>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</si>
  <si>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</si>
  <si>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</si>
  <si>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</si>
  <si>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</si>
  <si>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</si>
  <si>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</si>
  <si>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</si>
  <si>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</si>
  <si>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</si>
  <si>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</si>
  <si>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</si>
  <si>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</si>
  <si>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</si>
  <si>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</si>
  <si>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</si>
  <si>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</si>
  <si>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</si>
  <si>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</si>
  <si>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</si>
  <si>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</si>
  <si>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</si>
  <si>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</si>
  <si>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</si>
  <si>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</si>
  <si>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</si>
  <si>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</si>
  <si>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</si>
  <si>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</si>
  <si>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</si>
  <si>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</si>
  <si>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</si>
  <si>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</si>
  <si>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</si>
  <si>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</si>
  <si>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</si>
  <si>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</si>
  <si>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</si>
  <si>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</si>
  <si>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</si>
  <si>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</si>
  <si>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</si>
  <si>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</si>
  <si>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</si>
  <si>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</si>
  <si>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</si>
  <si>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</si>
  <si>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</si>
  <si>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</si>
  <si>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</si>
  <si>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</si>
  <si>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</si>
  <si>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</si>
  <si>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</si>
  <si>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</si>
  <si>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</si>
  <si>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</si>
  <si>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</si>
  <si>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</si>
  <si>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</si>
  <si>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</si>
  <si>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</si>
  <si>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</si>
  <si>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</si>
  <si>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</si>
  <si>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</si>
  <si>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</si>
  <si>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</si>
  <si>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</si>
  <si>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</si>
  <si>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</si>
  <si>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</si>
  <si>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</si>
  <si>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</si>
  <si>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</si>
  <si>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</si>
  <si>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</si>
  <si>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</si>
  <si>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</si>
  <si>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</si>
  <si>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</si>
  <si>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</si>
  <si>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</si>
  <si>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</si>
  <si>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</si>
  <si>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</si>
  <si>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</si>
  <si>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</si>
  <si>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</si>
  <si>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</si>
  <si>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</si>
  <si>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</si>
  <si>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</si>
  <si>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</si>
  <si>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</si>
  <si>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</si>
  <si>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</si>
  <si>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</si>
  <si>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</si>
  <si>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</si>
  <si>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</si>
  <si>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</si>
  <si>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</si>
  <si>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</si>
  <si>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</si>
  <si>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</si>
  <si>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</si>
  <si>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</si>
  <si>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</si>
  <si>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</si>
  <si>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</si>
  <si>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</si>
  <si>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</si>
  <si>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</si>
  <si>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</si>
  <si>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</si>
  <si>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</si>
  <si>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</si>
  <si>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</si>
  <si>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</si>
  <si>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</si>
  <si>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</si>
  <si>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</si>
  <si>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</si>
  <si>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</si>
  <si>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</si>
  <si>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</si>
  <si>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</si>
  <si>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</si>
  <si>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</si>
  <si>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</si>
  <si>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</si>
  <si>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</si>
  <si>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</si>
  <si>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</si>
  <si>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</si>
  <si>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</si>
  <si>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</si>
  <si>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</si>
  <si>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</si>
  <si>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</si>
  <si>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</si>
  <si>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</si>
  <si>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</si>
  <si>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</si>
  <si>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</si>
  <si>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</si>
  <si>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</si>
  <si>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</si>
  <si>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</si>
  <si>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</si>
  <si>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</si>
  <si>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</si>
  <si>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</si>
  <si>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</si>
  <si>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</si>
  <si>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</si>
  <si>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</si>
  <si>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</si>
  <si>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</si>
  <si>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</si>
  <si>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</si>
  <si>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</si>
  <si>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</si>
  <si>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</si>
  <si>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</si>
  <si>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</si>
  <si>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</si>
  <si>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</si>
  <si>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</si>
  <si>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</si>
  <si>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</si>
  <si>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</si>
  <si>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</si>
  <si>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</si>
  <si>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</si>
  <si>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</si>
  <si>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</si>
  <si>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</si>
  <si>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</si>
  <si>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</si>
  <si>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</si>
  <si>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</si>
  <si>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</si>
  <si>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</si>
  <si>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</si>
  <si>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</si>
  <si>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</si>
  <si>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</si>
  <si>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</si>
  <si>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</si>
  <si>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</si>
  <si>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</si>
  <si>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</si>
  <si>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</si>
  <si>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</si>
  <si>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</si>
  <si>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</si>
  <si>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</si>
  <si>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</si>
  <si>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</si>
  <si>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</si>
  <si>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</si>
  <si>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</si>
  <si>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</si>
  <si>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</si>
  <si>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</si>
  <si>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</si>
  <si>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</si>
  <si>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</si>
  <si>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</si>
  <si>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</si>
  <si>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</si>
  <si>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</si>
  <si>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</si>
  <si>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</si>
  <si>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</si>
  <si>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</si>
  <si>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</si>
  <si>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</si>
  <si>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</si>
  <si>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</si>
  <si>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</si>
  <si>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</si>
  <si>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</si>
  <si>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</si>
  <si>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</si>
  <si>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</si>
  <si>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</si>
  <si>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</si>
  <si>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</si>
  <si>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</si>
  <si>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</si>
  <si>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</si>
  <si>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</si>
  <si>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</si>
  <si>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</si>
  <si>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</si>
  <si>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</si>
  <si>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</si>
  <si>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</si>
  <si>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</si>
  <si>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</si>
  <si>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</si>
  <si>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</si>
  <si>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</si>
  <si>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</si>
  <si>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</si>
  <si>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</si>
  <si>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</si>
  <si>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</si>
  <si>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</si>
  <si>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</si>
  <si>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</si>
  <si>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</si>
  <si>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</si>
  <si>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</si>
  <si>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</si>
  <si>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</si>
  <si>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</si>
  <si>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</si>
  <si>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</si>
  <si>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</si>
  <si>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</si>
  <si>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</si>
  <si>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</si>
  <si>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</si>
  <si>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</si>
  <si>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</si>
  <si>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</si>
  <si>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</si>
  <si>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</si>
  <si>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</si>
  <si>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</si>
  <si>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</si>
  <si>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</si>
  <si>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</si>
  <si>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</si>
  <si>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</si>
  <si>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</si>
  <si>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</si>
  <si>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</si>
  <si>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</si>
  <si>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</si>
  <si>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</si>
  <si>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</si>
  <si>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</si>
  <si>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</si>
  <si>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</si>
  <si>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</si>
  <si>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</si>
  <si>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</si>
  <si>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</si>
  <si>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</si>
  <si>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</si>
  <si>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</si>
  <si>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</si>
  <si>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</si>
  <si>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</si>
  <si>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</si>
  <si>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</si>
  <si>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</si>
  <si>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</si>
  <si>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</si>
  <si>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</si>
  <si>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</si>
  <si>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</si>
  <si>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</si>
  <si>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</si>
  <si>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</si>
  <si>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</si>
  <si>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</si>
  <si>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</si>
  <si>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</si>
  <si>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</si>
  <si>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</si>
  <si>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</si>
  <si>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</si>
  <si>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</si>
  <si>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</si>
  <si>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</si>
  <si>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</si>
  <si>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</si>
  <si>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</si>
  <si>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</si>
  <si>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</si>
  <si>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</si>
  <si>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</si>
  <si>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</si>
  <si>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</si>
  <si>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</si>
  <si>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</si>
  <si>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</si>
  <si>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</si>
  <si>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</si>
  <si>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</si>
  <si>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</si>
  <si>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</si>
  <si>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</si>
  <si>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</si>
  <si>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</si>
  <si>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</si>
  <si>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</si>
  <si>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</si>
  <si>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</si>
  <si>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</si>
  <si>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</si>
  <si>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</si>
  <si>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</si>
  <si>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</si>
  <si>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</si>
  <si>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</si>
  <si>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</si>
  <si>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</si>
  <si>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</si>
  <si>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</si>
  <si>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</si>
  <si>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</si>
  <si>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</si>
  <si>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</si>
  <si>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</si>
  <si>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</si>
  <si>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</si>
  <si>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</si>
  <si>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</si>
  <si>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</si>
  <si>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</si>
  <si>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</si>
  <si>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</si>
  <si>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</si>
  <si>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</si>
  <si>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</si>
  <si>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</si>
  <si>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</si>
  <si>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</si>
  <si>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</si>
  <si>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</si>
  <si>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</si>
  <si>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</si>
  <si>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</si>
  <si>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</si>
  <si>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</si>
  <si>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</si>
  <si>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</si>
  <si>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</si>
  <si>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</si>
  <si>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</si>
  <si>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</si>
  <si>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</si>
  <si>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</si>
  <si>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</si>
  <si>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</si>
  <si>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</si>
  <si>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</si>
  <si>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</si>
  <si>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</si>
  <si>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</si>
  <si>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</si>
  <si>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</si>
  <si>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</si>
  <si>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</si>
  <si>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</si>
  <si>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</si>
  <si>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</si>
  <si>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</si>
  <si>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</si>
  <si>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</si>
  <si>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</si>
  <si>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</si>
  <si>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</si>
  <si>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</si>
  <si>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</si>
  <si>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</si>
  <si>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</si>
  <si>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</si>
  <si>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</si>
  <si>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</si>
  <si>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</si>
  <si>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</si>
  <si>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</si>
  <si>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</si>
  <si>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</si>
  <si>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</si>
  <si>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</si>
  <si>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</si>
  <si>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</si>
  <si>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</si>
  <si>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</si>
  <si>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</si>
  <si>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</si>
  <si>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</si>
  <si>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</si>
  <si>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</si>
  <si>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</si>
  <si>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</si>
  <si>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</si>
  <si>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</si>
  <si>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</si>
  <si>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</si>
  <si>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</si>
  <si>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</si>
  <si>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</si>
  <si>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</si>
  <si>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</si>
  <si>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</si>
  <si>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</si>
  <si>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</si>
  <si>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</si>
  <si>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</si>
  <si>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</si>
  <si>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</si>
  <si>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</si>
  <si>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</si>
  <si>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</si>
  <si>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</si>
  <si>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</si>
  <si>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</si>
  <si>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</si>
  <si>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</si>
  <si>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</si>
  <si>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</si>
  <si>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</si>
  <si>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</si>
  <si>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</si>
  <si>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</si>
  <si>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</si>
  <si>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</si>
  <si>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</si>
  <si>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</si>
  <si>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</si>
  <si>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</si>
  <si>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</si>
  <si>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</si>
  <si>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</si>
  <si>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</si>
  <si>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</si>
  <si>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</si>
  <si>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</si>
  <si>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</si>
  <si>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</si>
  <si>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</si>
  <si>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</si>
  <si>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</si>
  <si>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</si>
  <si>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</si>
  <si>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</si>
  <si>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</si>
  <si>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</si>
  <si>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</si>
  <si>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</si>
  <si>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</si>
  <si>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</si>
  <si>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</si>
  <si>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</si>
  <si>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</si>
  <si>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</si>
  <si>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</si>
  <si>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</si>
  <si>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</si>
  <si>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</si>
  <si>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</si>
  <si>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</si>
  <si>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</si>
  <si>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</si>
  <si>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</si>
  <si>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</si>
  <si>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</si>
  <si>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</si>
  <si>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</si>
  <si>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</si>
  <si>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</si>
  <si>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</si>
  <si>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</si>
  <si>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</si>
  <si>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</si>
  <si>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</si>
  <si>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</si>
  <si>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</si>
  <si>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</si>
  <si>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</si>
  <si>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</si>
  <si>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</si>
  <si>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</si>
  <si>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</si>
  <si>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</si>
  <si>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</si>
  <si>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</si>
  <si>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</si>
  <si>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</si>
  <si>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</si>
  <si>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</si>
  <si>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</si>
  <si>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</si>
  <si>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</si>
  <si>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</si>
  <si>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</si>
  <si>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</si>
  <si>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</si>
  <si>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</si>
  <si>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</si>
  <si>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</si>
  <si>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</si>
  <si>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</si>
  <si>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</si>
  <si>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</si>
  <si>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</si>
  <si>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</si>
  <si>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</si>
  <si>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</si>
  <si>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</si>
  <si>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</si>
  <si>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</si>
  <si>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</si>
  <si>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</si>
  <si>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</si>
  <si>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</si>
  <si>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</si>
  <si>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</si>
  <si>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</si>
  <si>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</si>
  <si>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</si>
  <si>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</si>
  <si>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</si>
  <si>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</si>
  <si>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</si>
  <si>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</si>
  <si>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</si>
  <si>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</si>
  <si>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</si>
  <si>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</si>
  <si>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</si>
  <si>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</si>
  <si>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</si>
  <si>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</si>
  <si>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</si>
  <si>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</si>
  <si>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</si>
  <si>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</si>
  <si>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</si>
  <si>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</si>
  <si>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</si>
  <si>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</si>
  <si>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</si>
  <si>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</si>
  <si>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</si>
  <si>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</si>
  <si>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</si>
  <si>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</si>
  <si>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</si>
  <si>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</si>
  <si>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</si>
  <si>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</si>
  <si>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</si>
  <si>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</si>
  <si>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</si>
  <si>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</si>
  <si>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</si>
  <si>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</si>
  <si>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</si>
  <si>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</si>
  <si>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</si>
  <si>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</si>
  <si>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</si>
  <si>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</si>
  <si>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</si>
  <si>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</si>
  <si>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</si>
  <si>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</si>
  <si>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</si>
  <si>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</si>
  <si>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</si>
  <si>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</si>
  <si>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</si>
  <si>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</si>
  <si>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</si>
  <si>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</si>
  <si>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</si>
  <si>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</si>
  <si>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</si>
  <si>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</si>
  <si>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</si>
  <si>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</si>
  <si>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</si>
  <si>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</si>
  <si>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</si>
  <si>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</si>
  <si>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</si>
  <si>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</si>
  <si>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</si>
  <si>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</si>
  <si>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</si>
  <si>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</si>
  <si>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</si>
  <si>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</si>
  <si>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</si>
  <si>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</si>
  <si>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</si>
  <si>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</si>
  <si>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</si>
  <si>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</si>
  <si>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</si>
  <si>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</si>
  <si>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</si>
  <si>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</si>
  <si>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</si>
  <si>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</si>
  <si>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</si>
  <si>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</si>
  <si>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</si>
  <si>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</si>
  <si>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</si>
  <si>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</si>
  <si>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</si>
  <si>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</si>
  <si>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</si>
  <si>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</si>
  <si>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</si>
  <si>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</si>
  <si>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</si>
  <si>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</si>
  <si>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</si>
  <si>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</si>
  <si>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</si>
  <si>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</si>
  <si>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</si>
  <si>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</si>
  <si>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</si>
  <si>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</si>
  <si>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</si>
  <si>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</si>
  <si>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</si>
  <si>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</si>
  <si>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</si>
  <si>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</si>
  <si>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</si>
  <si>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</si>
  <si>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</si>
  <si>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</si>
  <si>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</si>
  <si>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</si>
  <si>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</si>
  <si>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</si>
  <si>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</si>
  <si>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</si>
  <si>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</si>
  <si>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</si>
  <si>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</si>
  <si>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</si>
  <si>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</si>
  <si>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</si>
  <si>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</si>
  <si>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</si>
  <si>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</si>
  <si>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</si>
  <si>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</si>
  <si>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</si>
  <si>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</si>
  <si>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</si>
  <si>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</si>
  <si>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</si>
  <si>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</si>
  <si>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</si>
  <si>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</si>
  <si>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</si>
  <si>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</si>
  <si>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</si>
  <si>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</si>
  <si>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</si>
  <si>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</si>
  <si>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</si>
  <si>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</si>
  <si>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</si>
  <si>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</si>
  <si>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</si>
  <si>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</si>
  <si>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</si>
  <si>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</si>
  <si>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</si>
  <si>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</si>
  <si>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</si>
  <si>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</si>
  <si>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</si>
  <si>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</si>
  <si>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</si>
  <si>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</si>
  <si>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</si>
  <si>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</si>
  <si>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</si>
  <si>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</si>
  <si>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</si>
  <si>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</si>
  <si>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</si>
  <si>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</si>
  <si>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</si>
  <si>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</si>
  <si>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</si>
  <si>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</si>
  <si>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</si>
  <si>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</si>
  <si>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</si>
  <si>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</si>
  <si>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</si>
  <si>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</si>
  <si>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</si>
  <si>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</si>
  <si>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</si>
  <si>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</si>
  <si>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</si>
  <si>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</si>
  <si>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</si>
  <si>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</si>
  <si>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</si>
  <si>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</si>
  <si>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</si>
  <si>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</si>
  <si>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</si>
  <si>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</si>
  <si>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</si>
  <si>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</si>
  <si>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</si>
  <si>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</si>
  <si>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</si>
  <si>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</si>
  <si>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</si>
  <si>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</si>
  <si>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</si>
  <si>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</si>
  <si>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</si>
  <si>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</si>
  <si>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</si>
  <si>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</si>
  <si>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</si>
  <si>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</si>
  <si>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</si>
  <si>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</si>
  <si>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</si>
  <si>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</si>
  <si>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</si>
  <si>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</si>
  <si>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</si>
  <si>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</si>
  <si>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</si>
  <si>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</si>
  <si>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</si>
  <si>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</si>
  <si>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</si>
  <si>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</si>
  <si>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</si>
  <si>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</si>
  <si>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</si>
  <si>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</si>
  <si>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</si>
  <si>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</si>
  <si>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</si>
  <si>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</si>
  <si>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</si>
  <si>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</si>
  <si>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</si>
  <si>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</si>
  <si>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</si>
  <si>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</si>
  <si>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</si>
  <si>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</si>
  <si>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</si>
  <si>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</si>
  <si>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</si>
  <si>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</si>
  <si>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</si>
  <si>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</si>
  <si>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</si>
  <si>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</si>
  <si>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</si>
  <si>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</si>
  <si>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</si>
  <si>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</si>
  <si>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</si>
  <si>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</si>
  <si>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</si>
  <si>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</si>
  <si>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</si>
  <si>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</si>
  <si>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</si>
  <si>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</si>
  <si>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</si>
  <si>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</si>
  <si>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</si>
  <si>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</si>
  <si>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</si>
  <si>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</si>
  <si>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</si>
  <si>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</si>
  <si>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</si>
  <si>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</si>
  <si>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</si>
  <si>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</si>
  <si>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</si>
  <si>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</si>
  <si>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</si>
  <si>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</si>
  <si>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</si>
  <si>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</si>
  <si>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</si>
  <si>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</si>
  <si>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</si>
  <si>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</si>
  <si>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</si>
  <si>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</si>
  <si>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</si>
  <si>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</si>
  <si>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</si>
  <si>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</si>
  <si>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</si>
  <si>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</si>
  <si>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</si>
  <si>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</si>
  <si>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</si>
  <si>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</si>
  <si>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</si>
  <si>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</si>
  <si>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</si>
  <si>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</si>
  <si>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</si>
  <si>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</si>
  <si>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</si>
  <si>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</si>
  <si>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</si>
  <si>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</si>
  <si>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</si>
  <si>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</si>
  <si>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</si>
  <si>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</si>
  <si>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</si>
  <si>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</si>
  <si>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</si>
  <si>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</si>
  <si>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</si>
  <si>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</si>
  <si>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</si>
  <si>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</si>
  <si>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</si>
  <si>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</si>
  <si>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</si>
  <si>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</si>
  <si>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</si>
  <si>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</si>
  <si>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</si>
  <si>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</si>
  <si>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</si>
  <si>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</si>
  <si>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</si>
  <si>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</si>
  <si>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</si>
  <si>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</si>
  <si>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</si>
  <si>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</si>
  <si>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</si>
  <si>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</si>
  <si>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</si>
  <si>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</si>
  <si>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</si>
  <si>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</si>
  <si>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</si>
  <si>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</si>
  <si>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</si>
  <si>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</si>
  <si>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</si>
  <si>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</si>
  <si>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</si>
  <si>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</si>
  <si>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</si>
  <si>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</si>
  <si>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</si>
  <si>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</si>
  <si>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</si>
  <si>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</si>
  <si>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</si>
  <si>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</si>
  <si>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</si>
  <si>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</si>
  <si>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</si>
  <si>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</si>
  <si>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</si>
  <si>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</si>
  <si>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</si>
  <si>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</si>
  <si>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</si>
  <si>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</si>
  <si>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</si>
  <si>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</si>
  <si>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</si>
  <si>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</si>
  <si>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</si>
  <si>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</si>
  <si>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</si>
  <si>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</si>
  <si>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</si>
  <si>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</si>
  <si>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</si>
  <si>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</si>
  <si>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</si>
  <si>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</si>
  <si>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</si>
  <si>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</si>
  <si>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</si>
  <si>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</si>
  <si>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</si>
  <si>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</si>
  <si>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</si>
  <si>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</si>
  <si>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</si>
  <si>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</si>
  <si>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</si>
  <si>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</si>
  <si>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</si>
  <si>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</si>
  <si>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</si>
  <si>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</si>
  <si>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</si>
  <si>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</si>
  <si>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</si>
  <si>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</si>
  <si>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</si>
  <si>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</si>
  <si>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</si>
  <si>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</si>
  <si>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</si>
  <si>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</si>
  <si>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</si>
  <si>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</si>
  <si>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</si>
  <si>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</si>
  <si>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</si>
  <si>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</si>
  <si>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</si>
  <si>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</si>
  <si>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</si>
  <si>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</si>
  <si>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</si>
  <si>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</si>
  <si>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</si>
  <si>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</si>
  <si>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</si>
  <si>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</si>
  <si>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</si>
  <si>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</si>
  <si>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</si>
  <si>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</si>
  <si>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</si>
  <si>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</si>
  <si>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</si>
  <si>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</si>
  <si>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</si>
  <si>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</si>
  <si>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</si>
  <si>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</si>
  <si>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</si>
  <si>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</si>
  <si>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</si>
  <si>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</si>
  <si>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</si>
  <si>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</si>
  <si>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</si>
  <si>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</si>
  <si>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</si>
  <si>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</si>
  <si>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</si>
  <si>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</si>
  <si>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</si>
  <si>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</si>
  <si>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</si>
  <si>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</si>
  <si>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</si>
  <si>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</si>
  <si>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</si>
  <si>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</si>
  <si>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</si>
  <si>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</si>
  <si>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</si>
  <si>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</si>
  <si>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</si>
  <si>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</si>
  <si>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</si>
  <si>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</si>
  <si>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</si>
  <si>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</si>
  <si>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</si>
  <si>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</si>
  <si>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</si>
  <si>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</si>
  <si>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</si>
  <si>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</si>
  <si>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</si>
  <si>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</si>
  <si>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</si>
  <si>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</si>
  <si>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</si>
  <si>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</si>
  <si>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</si>
  <si>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</si>
  <si>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</si>
  <si>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</si>
  <si>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</si>
  <si>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</si>
  <si>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</si>
  <si>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</si>
  <si>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</si>
  <si>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</si>
  <si>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</si>
  <si>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</si>
  <si>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</si>
  <si>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</si>
  <si>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</si>
  <si>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</si>
  <si>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</si>
  <si>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</si>
  <si>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</si>
  <si>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</si>
  <si>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</si>
  <si>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</si>
  <si>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</si>
  <si>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</si>
  <si>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</si>
  <si>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</si>
  <si>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</si>
  <si>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</si>
  <si>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</si>
  <si>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</si>
  <si>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</si>
  <si>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</si>
  <si>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</si>
  <si>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</si>
  <si>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</si>
  <si>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</si>
  <si>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</si>
  <si>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</si>
  <si>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</si>
  <si>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</si>
  <si>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</si>
  <si>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</si>
  <si>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</si>
  <si>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</si>
  <si>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</si>
  <si>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</si>
  <si>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</si>
  <si>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</si>
  <si>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</si>
  <si>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</si>
  <si>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</si>
  <si>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</si>
  <si>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</si>
  <si>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</si>
  <si>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</si>
  <si>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</si>
  <si>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</si>
  <si>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</si>
  <si>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</si>
  <si>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</si>
  <si>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</si>
  <si>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</si>
  <si>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</si>
  <si>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</si>
  <si>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</si>
  <si>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</si>
  <si>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</si>
  <si>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</si>
  <si>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</si>
  <si>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</si>
  <si>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</si>
  <si>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</si>
  <si>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</si>
  <si>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</si>
  <si>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</si>
  <si>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</si>
  <si>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</si>
  <si>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</si>
  <si>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</si>
  <si>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</si>
  <si>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</si>
  <si>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</si>
  <si>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</si>
  <si>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</si>
  <si>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</si>
  <si>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</si>
  <si>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</si>
  <si>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</si>
  <si>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</si>
  <si>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</si>
  <si>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</si>
  <si>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</si>
  <si>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</si>
  <si>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</si>
  <si>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</si>
  <si>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</si>
  <si>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</si>
  <si>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</si>
  <si>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</si>
  <si>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</si>
  <si>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</si>
  <si>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</si>
  <si>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</si>
  <si>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</si>
  <si>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</si>
  <si>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</si>
  <si>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</si>
  <si>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</si>
  <si>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</si>
  <si>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</si>
  <si>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</si>
  <si>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</si>
  <si>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</si>
  <si>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</si>
  <si>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</si>
  <si>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</si>
  <si>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</si>
  <si>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</si>
  <si>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</si>
  <si>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</si>
  <si>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</si>
  <si>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</si>
  <si>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</si>
  <si>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</si>
  <si>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</si>
  <si>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</si>
  <si>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</si>
  <si>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</si>
  <si>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</si>
  <si>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</si>
  <si>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</si>
  <si>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</si>
  <si>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</si>
  <si>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</si>
  <si>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</si>
  <si>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</si>
  <si>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</si>
  <si>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</si>
  <si>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</si>
  <si>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</si>
  <si>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</si>
  <si>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</si>
  <si>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</si>
  <si>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</si>
  <si>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</si>
  <si>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</si>
  <si>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</si>
  <si>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</si>
  <si>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</si>
  <si>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</si>
  <si>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</si>
  <si>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</si>
  <si>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</si>
  <si>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</si>
  <si>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</si>
  <si>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</si>
  <si>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</si>
  <si>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</si>
  <si>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</si>
  <si>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</si>
  <si>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</si>
  <si>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</si>
  <si>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</si>
  <si>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</si>
  <si>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</si>
  <si>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</si>
  <si>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</si>
  <si>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</si>
  <si>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</si>
  <si>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</si>
  <si>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</si>
  <si>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</si>
  <si>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</si>
  <si>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</si>
  <si>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</si>
  <si>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</si>
  <si>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</si>
  <si>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</si>
  <si>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</si>
  <si>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</si>
  <si>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</si>
  <si>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</si>
  <si>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</si>
  <si>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</si>
  <si>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</si>
  <si>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</si>
  <si>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</si>
  <si>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</si>
  <si>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</si>
  <si>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</si>
  <si>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</si>
  <si>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</si>
  <si>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</si>
  <si>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</si>
  <si>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</si>
  <si>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</si>
  <si>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</si>
  <si>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</si>
  <si>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</si>
  <si>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</si>
  <si>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</si>
  <si>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</si>
  <si>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</si>
  <si>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</si>
  <si>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</si>
  <si>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</si>
  <si>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</si>
  <si>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</si>
  <si>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</si>
  <si>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</si>
  <si>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</si>
  <si>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</si>
  <si>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</si>
  <si>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</si>
  <si>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</si>
  <si>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</si>
  <si>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</si>
  <si>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</si>
  <si>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</si>
  <si>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</si>
  <si>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</si>
  <si>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</si>
  <si>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</si>
  <si>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</si>
  <si>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</si>
  <si>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</si>
  <si>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</si>
  <si>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</si>
  <si>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</si>
  <si>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</si>
  <si>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</si>
  <si>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</si>
  <si>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</si>
  <si>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</si>
  <si>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</si>
  <si>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</si>
  <si>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</si>
  <si>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</si>
  <si>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</si>
  <si>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</si>
  <si>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</si>
  <si>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</si>
  <si>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</si>
  <si>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</si>
  <si>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</si>
  <si>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</si>
  <si>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</si>
  <si>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</si>
  <si>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</si>
  <si>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</si>
  <si>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</si>
  <si>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</si>
  <si>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</si>
  <si>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</si>
  <si>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</si>
  <si>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</si>
  <si>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</si>
  <si>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</si>
  <si>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</si>
  <si>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</si>
  <si>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</si>
  <si>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</si>
  <si>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</si>
  <si>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</si>
  <si>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</si>
  <si>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</si>
  <si>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</si>
  <si>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</si>
  <si>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</si>
  <si>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</si>
  <si>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</si>
  <si>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</si>
  <si>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</si>
  <si>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</si>
  <si>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</si>
  <si>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</si>
  <si>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</si>
  <si>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</si>
  <si>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</si>
  <si>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</si>
  <si>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</si>
  <si>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</si>
  <si>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</si>
  <si>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</si>
  <si>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</si>
  <si>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</si>
  <si>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</si>
  <si>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</si>
  <si>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</si>
  <si>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</si>
  <si>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</si>
  <si>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</si>
  <si>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</si>
  <si>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</si>
  <si>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</si>
  <si>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</si>
  <si>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</si>
  <si>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</si>
  <si>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</si>
  <si>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</si>
  <si>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</si>
  <si>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</si>
  <si>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</si>
  <si>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</si>
  <si>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</si>
  <si>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</si>
  <si>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</si>
  <si>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</si>
  <si>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</si>
  <si>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</si>
  <si>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</si>
  <si>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</si>
  <si>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</si>
  <si>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</si>
  <si>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</si>
  <si>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</si>
  <si>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</si>
  <si>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</si>
  <si>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</si>
  <si>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</si>
  <si>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</si>
  <si>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</si>
  <si>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</si>
  <si>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</si>
  <si>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</si>
  <si>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</si>
  <si>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</si>
  <si>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</si>
  <si>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</si>
  <si>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</si>
  <si>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</si>
  <si>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</si>
  <si>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</si>
  <si>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</si>
  <si>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</si>
  <si>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</si>
  <si>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</si>
  <si>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</si>
  <si>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</si>
  <si>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</si>
  <si>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</si>
  <si>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</si>
  <si>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</si>
  <si>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</si>
  <si>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</si>
  <si>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</si>
  <si>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</si>
  <si>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</si>
  <si>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</si>
  <si>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</si>
  <si>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</si>
  <si>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</si>
  <si>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</si>
  <si>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</si>
  <si>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</si>
  <si>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</si>
  <si>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</si>
  <si>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</si>
  <si>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</si>
  <si>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</si>
  <si>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</si>
  <si>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</si>
  <si>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</si>
  <si>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</si>
  <si>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</si>
  <si>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</si>
  <si>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</si>
  <si>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</si>
  <si>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</si>
  <si>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</si>
  <si>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</si>
  <si>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</si>
  <si>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</si>
  <si>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</si>
  <si>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</si>
  <si>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</si>
  <si>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</si>
  <si>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</si>
  <si>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</si>
  <si>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</si>
  <si>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</si>
  <si>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</si>
  <si>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</si>
  <si>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</si>
  <si>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</si>
  <si>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</si>
  <si>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</si>
  <si>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</si>
  <si>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</si>
  <si>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</si>
  <si>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</si>
  <si>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</si>
  <si>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</si>
  <si>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</si>
  <si>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</si>
  <si>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</si>
  <si>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</si>
  <si>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</si>
  <si>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</si>
  <si>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</si>
  <si>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</si>
  <si>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</si>
  <si>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</si>
  <si>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</si>
  <si>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</si>
  <si>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</si>
  <si>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</si>
  <si>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</si>
  <si>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</si>
  <si>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</si>
  <si>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</si>
  <si>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</si>
  <si>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</si>
  <si>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</si>
  <si>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</si>
  <si>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</si>
  <si>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</si>
  <si>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</si>
  <si>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</si>
  <si>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</si>
  <si>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</si>
  <si>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</si>
  <si>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</si>
  <si>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</si>
  <si>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</si>
  <si>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</si>
  <si>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</si>
  <si>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</si>
  <si>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</si>
  <si>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</si>
  <si>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</si>
  <si>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</si>
  <si>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</si>
  <si>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</si>
  <si>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</si>
  <si>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</si>
  <si>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</si>
  <si>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</si>
  <si>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</si>
  <si>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</si>
  <si>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</si>
  <si>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</si>
  <si>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</si>
  <si>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</si>
  <si>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</si>
  <si>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</si>
  <si>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</si>
  <si>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</si>
  <si>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</si>
  <si>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</si>
  <si>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</si>
  <si>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</si>
  <si>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</si>
  <si>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</si>
  <si>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</si>
  <si>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</si>
  <si>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</si>
  <si>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</si>
  <si>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</si>
  <si>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</si>
  <si>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</si>
  <si>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</si>
  <si>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</si>
  <si>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</si>
  <si>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</si>
  <si>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</si>
  <si>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</si>
  <si>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</si>
  <si>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</si>
  <si>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</si>
  <si>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</si>
  <si>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</si>
  <si>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</si>
  <si>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</si>
  <si>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</si>
  <si>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</si>
  <si>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</si>
  <si>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</si>
  <si>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</si>
  <si>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</si>
  <si>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</si>
  <si>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</si>
  <si>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</si>
  <si>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</si>
  <si>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</si>
  <si>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</si>
  <si>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</si>
  <si>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</si>
  <si>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</si>
  <si>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</si>
  <si>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</si>
  <si>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</si>
  <si>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</si>
  <si>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</si>
  <si>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</si>
  <si>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</si>
  <si>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</si>
  <si>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</si>
  <si>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</si>
  <si>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</si>
  <si>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</si>
  <si>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</si>
  <si>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</si>
  <si>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</si>
  <si>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</si>
  <si>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</si>
  <si>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</si>
  <si>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</si>
  <si>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</si>
  <si>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</si>
  <si>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</si>
  <si>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</si>
  <si>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</si>
  <si>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</si>
  <si>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</si>
  <si>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</si>
  <si>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</si>
  <si>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</si>
  <si>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</si>
  <si>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</si>
  <si>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</si>
  <si>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</si>
  <si>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</si>
  <si>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</si>
  <si>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</si>
  <si>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</si>
  <si>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</si>
  <si>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</si>
  <si>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</si>
  <si>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</si>
  <si>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</si>
  <si>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</si>
  <si>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</si>
  <si>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</si>
  <si>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</si>
  <si>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</si>
  <si>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</si>
  <si>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</si>
  <si>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</si>
  <si>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</si>
  <si>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</si>
  <si>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</si>
  <si>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</si>
  <si>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</si>
  <si>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</si>
  <si>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</si>
  <si>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</si>
  <si>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</si>
  <si>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</si>
  <si>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</si>
  <si>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</si>
  <si>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</si>
  <si>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</si>
  <si>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</si>
  <si>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</si>
  <si>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</si>
  <si>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</si>
  <si>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</si>
  <si>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</si>
  <si>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</si>
  <si>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</si>
  <si>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</si>
  <si>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</si>
  <si>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</si>
  <si>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</si>
  <si>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</si>
  <si>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</si>
  <si>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</si>
  <si>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</si>
  <si>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</si>
  <si>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</si>
  <si>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</si>
  <si>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</si>
  <si>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</si>
  <si>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</si>
  <si>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</si>
  <si>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</si>
  <si>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</si>
  <si>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</si>
  <si>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</si>
  <si>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</si>
  <si>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</si>
  <si>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</si>
  <si>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</si>
  <si>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</si>
  <si>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</si>
  <si>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</si>
  <si>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</si>
  <si>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</si>
  <si>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</si>
  <si>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</si>
  <si>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</si>
  <si>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</si>
  <si>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</si>
  <si>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</si>
  <si>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</si>
  <si>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</si>
  <si>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</si>
  <si>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</si>
  <si>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</si>
  <si>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</si>
  <si>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</si>
  <si>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</si>
  <si>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</si>
  <si>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</si>
  <si>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</si>
  <si>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</si>
  <si>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</si>
  <si>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</si>
  <si>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</si>
  <si>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</si>
  <si>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</si>
  <si>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</si>
  <si>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</si>
  <si>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</si>
  <si>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</si>
  <si>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</si>
  <si>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</si>
  <si>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</si>
  <si>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</si>
  <si>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</si>
  <si>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</si>
  <si>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</si>
  <si>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</si>
  <si>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</si>
  <si>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</si>
  <si>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</si>
  <si>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</si>
  <si>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</si>
  <si>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</si>
  <si>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</si>
  <si>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</si>
  <si>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</si>
  <si>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</si>
  <si>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</si>
  <si>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</si>
  <si>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</si>
  <si>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</si>
  <si>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</si>
  <si>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</si>
  <si>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</si>
  <si>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</si>
  <si>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</si>
  <si>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</si>
  <si>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</si>
  <si>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</si>
  <si>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</si>
  <si>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</si>
  <si>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</si>
  <si>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</si>
  <si>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</si>
  <si>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</si>
  <si>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</si>
  <si>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</si>
  <si>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</si>
  <si>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</si>
  <si>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</si>
  <si>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</si>
  <si>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</si>
  <si>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</si>
  <si>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</si>
  <si>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</si>
  <si>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</si>
  <si>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</si>
  <si>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</si>
  <si>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</si>
  <si>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</si>
  <si>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</si>
  <si>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</si>
  <si>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</si>
  <si>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</si>
  <si>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</si>
  <si>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</si>
  <si>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</si>
  <si>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</si>
  <si>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</si>
  <si>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</si>
  <si>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</si>
  <si>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</si>
  <si>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</si>
  <si>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</si>
  <si>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</si>
  <si>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</si>
  <si>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</si>
  <si>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</si>
  <si>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</si>
  <si>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</si>
  <si>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</si>
  <si>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</si>
  <si>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</si>
  <si>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</si>
  <si>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</si>
  <si>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</si>
  <si>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</si>
  <si>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</si>
  <si>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</si>
  <si>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</si>
  <si>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</si>
  <si>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</si>
  <si>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</si>
  <si>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</si>
  <si>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</si>
  <si>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</si>
  <si>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</si>
  <si>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</si>
  <si>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</si>
  <si>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</si>
  <si>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</si>
  <si>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</si>
  <si>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</si>
  <si>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</si>
  <si>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</si>
  <si>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</si>
  <si>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</si>
  <si>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</si>
  <si>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</si>
  <si>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</si>
  <si>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</si>
  <si>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</si>
  <si>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</si>
  <si>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</si>
  <si>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</si>
  <si>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</si>
  <si>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</si>
  <si>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</si>
  <si>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</si>
  <si>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</si>
  <si>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</si>
  <si>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</si>
  <si>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</si>
  <si>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</si>
  <si>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</si>
  <si>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</si>
  <si>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</si>
  <si>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</si>
  <si>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</si>
  <si>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</si>
  <si>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</si>
  <si>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</si>
  <si>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</si>
  <si>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</si>
  <si>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</si>
  <si>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</si>
  <si>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</si>
  <si>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</si>
  <si>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</si>
  <si>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</si>
  <si>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</si>
  <si>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</si>
  <si>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</si>
  <si>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</si>
  <si>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</si>
  <si>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</si>
  <si>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</si>
  <si>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</si>
  <si>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</si>
  <si>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</si>
  <si>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</si>
  <si>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</si>
  <si>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</si>
  <si>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</si>
  <si>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</si>
  <si>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</si>
  <si>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</si>
  <si>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</si>
  <si>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</si>
  <si>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</si>
  <si>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</si>
  <si>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</si>
  <si>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</si>
  <si>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</si>
  <si>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</si>
  <si>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</si>
  <si>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</si>
  <si>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</si>
  <si>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</si>
  <si>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</si>
  <si>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</si>
  <si>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</si>
  <si>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</si>
  <si>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</si>
  <si>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</si>
  <si>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</si>
  <si>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</si>
  <si>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</si>
  <si>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</si>
  <si>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</si>
  <si>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</si>
  <si>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</si>
  <si>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</si>
  <si>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</si>
  <si>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</si>
  <si>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</si>
  <si>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</si>
  <si>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</si>
  <si>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</si>
  <si>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</si>
  <si>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</si>
  <si>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</si>
  <si>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</si>
  <si>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</si>
  <si>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</si>
  <si>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</si>
  <si>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</si>
  <si>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</si>
  <si>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</si>
  <si>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</si>
  <si>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</si>
  <si>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</si>
  <si>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</si>
  <si>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</si>
  <si>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</si>
  <si>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</si>
  <si>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</si>
  <si>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</si>
  <si>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</si>
  <si>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</si>
  <si>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</si>
  <si>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</si>
  <si>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</si>
  <si>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</si>
  <si>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</si>
  <si>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</si>
  <si>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</si>
  <si>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</si>
  <si>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</si>
  <si>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</si>
  <si>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</si>
  <si>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</si>
  <si>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</si>
  <si>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</si>
  <si>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</si>
  <si>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</si>
  <si>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</si>
  <si>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</si>
  <si>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</si>
  <si>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</si>
  <si>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</si>
  <si>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</si>
  <si>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</si>
  <si>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</si>
  <si>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</si>
  <si>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</si>
  <si>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</si>
  <si>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</si>
  <si>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</si>
  <si>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</si>
  <si>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</si>
  <si>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</si>
  <si>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</si>
  <si>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</si>
  <si>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</si>
  <si>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</si>
  <si>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</si>
  <si>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</si>
  <si>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</si>
  <si>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</si>
  <si>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</si>
  <si>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</si>
  <si>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</si>
  <si>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</si>
  <si>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</si>
  <si>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</si>
  <si>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</si>
  <si>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</si>
  <si>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</si>
  <si>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</si>
  <si>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</si>
  <si>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</si>
  <si>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</si>
  <si>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</si>
  <si>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</si>
  <si>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</si>
  <si>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</si>
  <si>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</si>
  <si>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</si>
  <si>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</si>
  <si>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</si>
  <si>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</si>
  <si>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</si>
  <si>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</si>
  <si>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</si>
  <si>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</si>
  <si>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</si>
  <si>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</si>
  <si>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</si>
  <si>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</si>
  <si>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</si>
  <si>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</si>
  <si>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</si>
  <si>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</si>
  <si>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</si>
  <si>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</si>
  <si>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</si>
  <si>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</si>
  <si>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</si>
  <si>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</si>
  <si>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</si>
  <si>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</si>
  <si>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</si>
  <si>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</si>
  <si>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</si>
  <si>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</si>
  <si>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</si>
  <si>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</si>
  <si>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</si>
  <si>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</si>
  <si>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</si>
  <si>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</si>
  <si>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</si>
  <si>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</si>
  <si>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</si>
  <si>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</si>
  <si>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</si>
  <si>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</si>
  <si>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</si>
  <si>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</si>
  <si>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</si>
  <si>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</si>
  <si>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</si>
  <si>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</si>
  <si>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</si>
  <si>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</si>
  <si>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</si>
  <si>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</si>
  <si>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</si>
  <si>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</si>
  <si>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</si>
  <si>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</si>
  <si>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</si>
  <si>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</si>
  <si>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</si>
  <si>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</si>
  <si>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</si>
  <si>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</si>
  <si>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</si>
  <si>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</si>
  <si>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</si>
  <si>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</si>
  <si>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</si>
  <si>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</si>
  <si>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</si>
  <si>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</si>
  <si>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</si>
  <si>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</si>
  <si>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</si>
  <si>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</si>
  <si>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</si>
  <si>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</si>
  <si>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</si>
  <si>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</si>
  <si>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</si>
  <si>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</si>
  <si>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</si>
  <si>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</si>
  <si>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</si>
  <si>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</si>
  <si>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</si>
  <si>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</si>
  <si>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</si>
  <si>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</si>
  <si>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</si>
  <si>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</si>
  <si>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</si>
  <si>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</si>
  <si>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</si>
  <si>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</si>
  <si>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</si>
  <si>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</si>
  <si>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</si>
  <si>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</si>
  <si>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</si>
  <si>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</si>
  <si>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</si>
  <si>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</si>
  <si>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</si>
  <si>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</si>
  <si>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</si>
  <si>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</si>
  <si>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</si>
  <si>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</si>
  <si>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</si>
  <si>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</si>
  <si>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</si>
  <si>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</si>
  <si>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</si>
  <si>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</si>
  <si>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</si>
  <si>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</si>
  <si>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</si>
  <si>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</si>
  <si>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</si>
  <si>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</si>
  <si>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</si>
  <si>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</si>
  <si>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</si>
  <si>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</si>
  <si>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</si>
  <si>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</si>
  <si>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</si>
  <si>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</si>
  <si>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</si>
  <si>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</si>
  <si>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</si>
  <si>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</si>
  <si>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</si>
  <si>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</si>
  <si>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</si>
  <si>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</si>
  <si>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</si>
  <si>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</si>
  <si>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</si>
  <si>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</si>
  <si>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</si>
  <si>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</si>
  <si>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</si>
  <si>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</si>
  <si>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</si>
  <si>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</si>
  <si>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</si>
  <si>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</si>
  <si>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</si>
  <si>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</si>
  <si>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</si>
  <si>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</si>
  <si>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</si>
  <si>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</si>
  <si>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</si>
  <si>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</si>
  <si>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</si>
  <si>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</si>
  <si>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</si>
  <si>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</si>
  <si>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</si>
  <si>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</si>
  <si>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</si>
  <si>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</si>
  <si>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</si>
  <si>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</si>
  <si>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</si>
  <si>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</si>
  <si>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</si>
  <si>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</si>
  <si>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</si>
  <si>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</si>
  <si>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</si>
  <si>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</si>
  <si>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</si>
  <si>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</si>
  <si>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</si>
  <si>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</si>
  <si>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</si>
  <si>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</si>
  <si>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</si>
  <si>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</si>
  <si>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</si>
  <si>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</si>
  <si>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</si>
  <si>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</si>
  <si>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</si>
  <si>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</si>
  <si>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</si>
  <si>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</si>
  <si>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</si>
  <si>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</si>
  <si>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</si>
  <si>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</si>
  <si>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</si>
  <si>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</si>
  <si>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</si>
  <si>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</si>
  <si>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</si>
  <si>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</si>
  <si>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</si>
  <si>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</si>
  <si>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</si>
  <si>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</si>
  <si>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</si>
  <si>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</si>
  <si>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</si>
  <si>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</si>
  <si>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</si>
  <si>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</si>
  <si>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</si>
  <si>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</si>
  <si>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</si>
  <si>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</si>
  <si>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</si>
  <si>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</si>
  <si>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</si>
  <si>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</si>
  <si>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</si>
  <si>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</si>
  <si>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</si>
  <si>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</si>
  <si>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</si>
  <si>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</si>
  <si>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</si>
  <si>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</si>
  <si>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</si>
  <si>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</si>
  <si>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</si>
  <si>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</si>
  <si>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</si>
  <si>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</si>
  <si>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</si>
  <si>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</si>
  <si>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</si>
  <si>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</si>
  <si>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</si>
  <si>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</si>
  <si>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</si>
  <si>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</si>
  <si>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</si>
  <si>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</si>
  <si>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</si>
  <si>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</si>
  <si>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</si>
  <si>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</si>
  <si>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</si>
  <si>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</si>
  <si>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</si>
  <si>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</si>
  <si>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</si>
  <si>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</si>
  <si>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</si>
  <si>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</si>
  <si>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</si>
  <si>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</si>
  <si>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</si>
  <si>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</si>
  <si>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</si>
  <si>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</si>
  <si>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</si>
  <si>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</si>
  <si>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</si>
  <si>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</si>
  <si>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</si>
  <si>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</si>
  <si>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</si>
  <si>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</si>
  <si>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</si>
  <si>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</si>
  <si>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</si>
  <si>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</si>
  <si>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</si>
  <si>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</si>
  <si>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</si>
  <si>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</si>
  <si>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</si>
  <si>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</si>
  <si>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</si>
  <si>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</si>
  <si>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</si>
  <si>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</si>
  <si>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</si>
  <si>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</si>
  <si>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</si>
  <si>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</si>
  <si>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</si>
  <si>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</si>
  <si>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</si>
  <si>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</si>
  <si>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</si>
  <si>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</si>
  <si>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</si>
  <si>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</si>
  <si>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</si>
  <si>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</si>
  <si>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</si>
  <si>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</si>
  <si>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</si>
  <si>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</si>
  <si>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</si>
  <si>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</si>
  <si>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</si>
  <si>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</si>
  <si>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</si>
  <si>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</si>
  <si>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</si>
  <si>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</si>
  <si>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</si>
  <si>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</si>
  <si>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</si>
  <si>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</si>
  <si>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</si>
  <si>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</si>
  <si>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</si>
  <si>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</si>
  <si>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</si>
  <si>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</si>
  <si>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</si>
  <si>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</si>
  <si>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</si>
  <si>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</si>
  <si>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</si>
  <si>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</si>
  <si>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</si>
  <si>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</si>
  <si>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</si>
  <si>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</si>
  <si>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</si>
  <si>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</si>
  <si>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</si>
  <si>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</si>
  <si>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</si>
  <si>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</si>
  <si>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</si>
  <si>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</si>
  <si>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</si>
  <si>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</si>
  <si>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</si>
  <si>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</si>
  <si>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</si>
  <si>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</si>
  <si>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</si>
  <si>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</si>
  <si>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</si>
  <si>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</si>
  <si>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</si>
  <si>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</si>
  <si>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</si>
  <si>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</si>
  <si>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</si>
  <si>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</si>
  <si>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</si>
  <si>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</si>
  <si>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</si>
  <si>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</si>
  <si>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</si>
  <si>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</si>
  <si>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</si>
  <si>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</si>
  <si>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</si>
  <si>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</si>
  <si>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</si>
  <si>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</si>
  <si>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</si>
  <si>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</si>
  <si>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</si>
  <si>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</si>
  <si>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</si>
  <si>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</si>
  <si>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</si>
  <si>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</si>
  <si>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</si>
  <si>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</si>
  <si>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</si>
  <si>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</si>
  <si>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</si>
  <si>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</si>
  <si>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</si>
  <si>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</si>
  <si>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</si>
  <si>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</si>
  <si>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</si>
  <si>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</si>
  <si>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</si>
  <si>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</si>
  <si>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</si>
  <si>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</si>
  <si>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</si>
  <si>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</si>
  <si>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</si>
  <si>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</si>
  <si>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</si>
  <si>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</si>
  <si>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</si>
  <si>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</si>
  <si>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</si>
  <si>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</si>
  <si>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</si>
  <si>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</si>
  <si>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</si>
  <si>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</si>
  <si>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</si>
  <si>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</si>
  <si>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</si>
  <si>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</si>
  <si>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</si>
  <si>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</si>
  <si>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</si>
  <si>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</si>
  <si>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</si>
  <si>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</si>
  <si>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</si>
  <si>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</si>
  <si>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</si>
  <si>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</si>
  <si>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</si>
  <si>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</si>
  <si>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</si>
  <si>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</si>
  <si>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</si>
  <si>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</si>
  <si>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</si>
  <si>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</si>
  <si>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</si>
  <si>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</si>
  <si>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</si>
  <si>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</si>
  <si>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</si>
  <si>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</si>
  <si>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</si>
  <si>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</si>
  <si>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</si>
  <si>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</si>
  <si>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</si>
  <si>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</si>
  <si>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</si>
  <si>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</si>
  <si>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</si>
  <si>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</si>
  <si>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</si>
  <si>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</si>
  <si>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</si>
  <si>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</si>
  <si>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</si>
  <si>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</si>
  <si>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</si>
  <si>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</si>
  <si>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</si>
  <si>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</si>
  <si>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</si>
  <si>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</si>
  <si>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</si>
  <si>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</si>
  <si>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</si>
  <si>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</si>
  <si>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</si>
  <si>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</si>
  <si>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</si>
  <si>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</si>
  <si>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</si>
  <si>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</si>
  <si>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</si>
  <si>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</si>
  <si>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</si>
  <si>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</si>
  <si>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</si>
  <si>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</si>
  <si>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</si>
  <si>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</si>
  <si>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</si>
  <si>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</si>
  <si>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</si>
  <si>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</si>
  <si>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</si>
  <si>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</si>
  <si>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</si>
  <si>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</si>
  <si>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</si>
  <si>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</si>
  <si>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</si>
  <si>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</si>
  <si>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</si>
  <si>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</si>
  <si>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</si>
  <si>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</si>
  <si>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</si>
  <si>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</si>
  <si>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</si>
  <si>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</si>
  <si>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</si>
  <si>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</si>
  <si>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</si>
  <si>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</si>
  <si>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</si>
  <si>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</si>
  <si>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</si>
  <si>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</si>
  <si>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</si>
  <si>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</si>
  <si>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</si>
  <si>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</si>
  <si>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</si>
  <si>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</si>
  <si>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</si>
  <si>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</si>
  <si>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</si>
  <si>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</si>
  <si>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</si>
  <si>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</si>
  <si>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</si>
  <si>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</si>
  <si>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</si>
  <si>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</si>
  <si>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</si>
  <si>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</si>
  <si>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</si>
  <si>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</si>
  <si>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</si>
  <si>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</si>
  <si>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</si>
  <si>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</si>
  <si>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</si>
  <si>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</si>
  <si>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</si>
  <si>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</si>
  <si>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</si>
  <si>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</si>
  <si>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</si>
  <si>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</si>
  <si>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</si>
  <si>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</si>
  <si>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</si>
  <si>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</si>
  <si>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</si>
  <si>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</si>
  <si>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</si>
  <si>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</si>
  <si>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</si>
  <si>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</si>
  <si>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</si>
  <si>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</si>
  <si>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</si>
  <si>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</si>
  <si>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</si>
  <si>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</si>
  <si>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</si>
  <si>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</si>
  <si>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</si>
  <si>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</si>
  <si>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</si>
  <si>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</si>
  <si>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</si>
  <si>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</si>
  <si>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</si>
  <si>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</si>
  <si>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</si>
  <si>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</si>
  <si>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</si>
  <si>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</si>
  <si>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</si>
  <si>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</si>
  <si>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</si>
  <si>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</si>
  <si>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</si>
  <si>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</si>
  <si>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</si>
  <si>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</si>
  <si>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</si>
  <si>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</si>
  <si>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</si>
  <si>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</si>
  <si>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</si>
  <si>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</si>
  <si>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</si>
  <si>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</si>
  <si>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</si>
  <si>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</si>
  <si>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</si>
  <si>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</si>
  <si>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</si>
  <si>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</si>
  <si>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</si>
  <si>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</si>
  <si>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</si>
  <si>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</si>
  <si>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</si>
  <si>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</si>
  <si>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</si>
  <si>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</si>
  <si>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</si>
  <si>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</si>
  <si>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</si>
  <si>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</si>
  <si>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</si>
  <si>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</si>
  <si>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</si>
  <si>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</si>
  <si>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</si>
  <si>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</si>
  <si>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</si>
  <si>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</si>
  <si>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</si>
  <si>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</si>
  <si>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</si>
  <si>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</si>
  <si>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</si>
  <si>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</si>
  <si>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</si>
  <si>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</si>
  <si>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</si>
  <si>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</si>
  <si>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</si>
  <si>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</si>
  <si>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</si>
  <si>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</si>
  <si>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</si>
  <si>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</si>
  <si>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</si>
  <si>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</si>
  <si>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</si>
  <si>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</si>
  <si>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</si>
  <si>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</si>
  <si>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</si>
  <si>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</si>
  <si>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</si>
  <si>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</si>
  <si>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</si>
  <si>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</si>
  <si>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</si>
  <si>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</si>
  <si>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</si>
  <si>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</si>
  <si>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</si>
  <si>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</si>
  <si>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</si>
  <si>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</si>
  <si>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</si>
  <si>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</si>
  <si>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</si>
  <si>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</si>
  <si>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</si>
  <si>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</si>
  <si>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</si>
  <si>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</si>
  <si>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</si>
  <si>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</si>
  <si>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</si>
  <si>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</si>
  <si>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</si>
  <si>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</si>
  <si>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</si>
  <si>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</si>
  <si>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</si>
  <si>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</si>
  <si>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</si>
  <si>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</si>
  <si>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</si>
  <si>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</si>
  <si>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</si>
  <si>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</si>
  <si>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</si>
  <si>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</si>
  <si>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</si>
  <si>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</si>
  <si>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</si>
  <si>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</si>
  <si>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</si>
  <si>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</si>
  <si>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</si>
  <si>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</si>
  <si>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</si>
  <si>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</si>
  <si>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</si>
  <si>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</si>
  <si>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</si>
  <si>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</si>
  <si>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</si>
  <si>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</si>
  <si>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</si>
  <si>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</si>
  <si>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</si>
  <si>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</si>
  <si>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</si>
  <si>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</si>
  <si>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</si>
  <si>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</si>
  <si>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</si>
  <si>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</si>
  <si>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</si>
  <si>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</si>
  <si>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</si>
  <si>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</si>
  <si>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</si>
  <si>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</si>
  <si>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</si>
  <si>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</si>
  <si>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</si>
  <si>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</si>
  <si>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</si>
  <si>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</si>
  <si>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</si>
  <si>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</si>
  <si>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</si>
  <si>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</si>
  <si>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</si>
  <si>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</si>
  <si>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</si>
  <si>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</si>
  <si>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</si>
  <si>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</si>
  <si>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</si>
  <si>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</si>
  <si>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</si>
  <si>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</si>
  <si>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</si>
  <si>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</si>
  <si>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</si>
  <si>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</si>
  <si>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</si>
  <si>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</si>
  <si>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</si>
  <si>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</si>
  <si>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</si>
  <si>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</si>
  <si>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</si>
  <si>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</si>
  <si>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</si>
  <si>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</si>
  <si>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</si>
  <si>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</si>
  <si>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</si>
  <si>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</si>
  <si>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</si>
  <si>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</si>
  <si>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</si>
  <si>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</si>
  <si>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</si>
  <si>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</si>
  <si>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</si>
  <si>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</si>
  <si>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</si>
  <si>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</si>
  <si>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</si>
  <si>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</si>
  <si>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</si>
  <si>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</si>
  <si>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</si>
  <si>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</si>
  <si>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</si>
  <si>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</si>
  <si>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</si>
  <si>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</si>
  <si>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</si>
  <si>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</si>
  <si>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</si>
  <si>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</si>
  <si>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</si>
  <si>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</si>
  <si>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</si>
  <si>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</si>
  <si>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</si>
  <si>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</si>
  <si>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</si>
  <si>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</si>
  <si>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</si>
  <si>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</si>
  <si>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</si>
  <si>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</si>
  <si>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</si>
  <si>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</si>
  <si>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</si>
  <si>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</si>
  <si>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</si>
  <si>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</si>
  <si>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</si>
  <si>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</si>
  <si>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</si>
  <si>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</si>
  <si>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</si>
  <si>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</si>
  <si>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</si>
  <si>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</si>
  <si>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</si>
  <si>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</si>
  <si>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</si>
  <si>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</si>
  <si>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</si>
  <si>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</si>
  <si>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</si>
  <si>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</si>
  <si>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</si>
  <si>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</si>
  <si>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</si>
  <si>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</si>
  <si>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</si>
  <si>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</si>
  <si>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</si>
  <si>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</si>
  <si>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</si>
  <si>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</si>
  <si>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</si>
  <si>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</si>
  <si>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</si>
  <si>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</si>
  <si>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</si>
  <si>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</si>
  <si>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</si>
  <si>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</si>
  <si>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</si>
  <si>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</si>
  <si>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</si>
  <si>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</si>
  <si>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</si>
  <si>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</si>
  <si>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</si>
  <si>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</si>
  <si>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</si>
  <si>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</si>
  <si>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</si>
  <si>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</si>
  <si>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</si>
  <si>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</si>
  <si>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</si>
  <si>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</si>
  <si>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</si>
  <si>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</si>
  <si>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</si>
  <si>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</si>
  <si>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</si>
  <si>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</si>
  <si>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</si>
  <si>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</si>
  <si>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</si>
  <si>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</si>
  <si>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</si>
  <si>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</si>
  <si>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</si>
  <si>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</si>
  <si>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</si>
  <si>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</si>
  <si>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</si>
  <si>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</si>
  <si>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</si>
  <si>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</si>
  <si>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</si>
  <si>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</si>
  <si>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</si>
  <si>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</si>
  <si>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</si>
  <si>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</si>
  <si>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</si>
  <si>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</si>
  <si>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</si>
  <si>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</si>
  <si>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</si>
  <si>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</si>
  <si>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</si>
  <si>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</si>
  <si>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</si>
  <si>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</si>
  <si>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</si>
  <si>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</si>
  <si>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</si>
  <si>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</si>
  <si>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</si>
  <si>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</si>
  <si>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</si>
  <si>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</si>
  <si>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</si>
  <si>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</si>
  <si>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</si>
  <si>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</si>
  <si>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</si>
  <si>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</si>
  <si>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</si>
  <si>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</si>
  <si>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</si>
  <si>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</si>
  <si>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</si>
  <si>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</si>
  <si>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</si>
  <si>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</si>
  <si>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</si>
  <si>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</si>
  <si>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</si>
  <si>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</si>
  <si>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</si>
  <si>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</si>
  <si>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</si>
  <si>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</si>
  <si>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</si>
  <si>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</si>
  <si>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</si>
  <si>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</si>
  <si>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</si>
  <si>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</si>
  <si>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</si>
  <si>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</si>
  <si>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</si>
  <si>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</si>
  <si>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</si>
  <si>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</si>
  <si>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</si>
  <si>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</si>
  <si>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</si>
  <si>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</si>
  <si>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</si>
  <si>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</si>
  <si>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</si>
  <si>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</si>
  <si>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</si>
  <si>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</si>
  <si>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</si>
  <si>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</si>
  <si>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</si>
  <si>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</si>
  <si>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</si>
  <si>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</si>
  <si>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</si>
  <si>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</si>
  <si>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</si>
  <si>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</si>
  <si>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</si>
  <si>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</si>
  <si>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</si>
  <si>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</si>
  <si>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</si>
  <si>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</si>
  <si>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</si>
  <si>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</si>
  <si>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</si>
  <si>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</si>
  <si>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</si>
  <si>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</si>
  <si>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</si>
  <si>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</si>
  <si>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</si>
  <si>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</si>
  <si>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</si>
  <si>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</si>
  <si>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</si>
  <si>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</si>
  <si>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</si>
  <si>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</si>
  <si>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</si>
  <si>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</si>
  <si>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</si>
  <si>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</si>
  <si>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</si>
  <si>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</si>
  <si>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</si>
  <si>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</si>
  <si>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</si>
  <si>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</si>
  <si>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</si>
  <si>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</si>
  <si>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</si>
  <si>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</si>
  <si>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</si>
  <si>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</si>
  <si>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</si>
  <si>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</si>
  <si>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</si>
  <si>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</si>
  <si>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</si>
  <si>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</si>
  <si>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</si>
  <si>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</si>
  <si>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</si>
  <si>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</si>
  <si>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</si>
  <si>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</si>
  <si>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</si>
  <si>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</si>
  <si>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</si>
  <si>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</si>
  <si>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</si>
  <si>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</si>
  <si>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</si>
  <si>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</si>
  <si>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</si>
  <si>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</si>
  <si>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</si>
  <si>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</si>
  <si>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</si>
  <si>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</si>
  <si>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</si>
  <si>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</si>
  <si>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</si>
  <si>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</si>
  <si>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</si>
  <si>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</si>
  <si>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</si>
  <si>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</si>
  <si>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</si>
  <si>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</si>
  <si>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</si>
  <si>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</si>
  <si>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</si>
  <si>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</si>
  <si>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</si>
  <si>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</si>
  <si>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</si>
  <si>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</si>
  <si>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</si>
  <si>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</si>
  <si>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</si>
  <si>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</si>
  <si>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</si>
  <si>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</si>
  <si>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</si>
  <si>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</si>
  <si>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</si>
  <si>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</si>
  <si>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</si>
  <si>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</si>
  <si>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</si>
  <si>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</si>
  <si>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</si>
  <si>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</si>
  <si>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</si>
  <si>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</si>
  <si>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</si>
  <si>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</si>
  <si>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</si>
  <si>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</si>
  <si>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</si>
  <si>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</si>
  <si>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</si>
  <si>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</si>
  <si>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</si>
  <si>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</si>
  <si>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</si>
  <si>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</si>
  <si>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</si>
  <si>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</si>
  <si>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</si>
  <si>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</si>
  <si>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</si>
  <si>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</si>
  <si>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</si>
  <si>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</si>
  <si>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</si>
  <si>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</si>
  <si>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</si>
  <si>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</si>
  <si>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</si>
  <si>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</si>
  <si>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</si>
  <si>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</si>
  <si>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</si>
  <si>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</si>
  <si>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</si>
  <si>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</si>
  <si>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</si>
  <si>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</si>
  <si>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</si>
  <si>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</si>
  <si>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</si>
  <si>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</si>
  <si>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</si>
  <si>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</si>
  <si>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</si>
  <si>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</si>
  <si>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</si>
  <si>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</si>
  <si>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</si>
  <si>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</si>
  <si>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</si>
  <si>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</si>
  <si>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</si>
  <si>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</si>
  <si>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</si>
  <si>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</si>
  <si>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</si>
  <si>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</si>
  <si>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</si>
  <si>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</si>
  <si>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</si>
  <si>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</si>
  <si>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</si>
  <si>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</si>
  <si>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</si>
  <si>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</si>
  <si>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</si>
  <si>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</si>
  <si>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</si>
  <si>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</si>
  <si>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</si>
  <si>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</si>
  <si>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</si>
  <si>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</si>
  <si>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</si>
  <si>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</si>
  <si>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</si>
  <si>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</si>
  <si>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</si>
  <si>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</si>
  <si>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</si>
  <si>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</si>
  <si>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</si>
  <si>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</si>
  <si>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</si>
  <si>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</si>
  <si>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</si>
  <si>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</si>
  <si>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</si>
  <si>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</si>
  <si>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</si>
  <si>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</si>
  <si>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</si>
  <si>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</si>
  <si>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</si>
  <si>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</si>
  <si>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</si>
  <si>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</si>
  <si>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</si>
  <si>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</si>
  <si>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</si>
  <si>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</si>
  <si>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</si>
  <si>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</si>
  <si>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</si>
  <si>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</si>
  <si>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</si>
  <si>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</si>
  <si>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</si>
  <si>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</si>
  <si>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</si>
  <si>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</si>
  <si>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</si>
  <si>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</si>
  <si>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</si>
  <si>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</si>
  <si>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</si>
  <si>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</si>
  <si>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</si>
  <si>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</si>
  <si>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</si>
  <si>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</si>
  <si>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</si>
  <si>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</si>
  <si>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</si>
  <si>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</si>
  <si>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</si>
  <si>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</si>
  <si>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</si>
  <si>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</si>
  <si>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</si>
  <si>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</si>
  <si>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</si>
  <si>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</si>
  <si>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</si>
  <si>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</si>
  <si>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</si>
  <si>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</si>
  <si>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</si>
  <si>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</si>
  <si>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</si>
  <si>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</si>
  <si>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</si>
  <si>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</si>
  <si>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</si>
  <si>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</si>
  <si>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</si>
  <si>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</si>
  <si>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</si>
  <si>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</si>
  <si>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</si>
  <si>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</si>
  <si>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</si>
  <si>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</si>
  <si>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</si>
  <si>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</si>
  <si>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</si>
  <si>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</si>
  <si>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</si>
  <si>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</si>
  <si>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</si>
  <si>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</si>
  <si>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</si>
  <si>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</si>
  <si>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</si>
  <si>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</si>
  <si>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</si>
  <si>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</si>
  <si>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</si>
  <si>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</si>
  <si>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</si>
  <si>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</si>
  <si>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</si>
  <si>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</si>
  <si>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</si>
  <si>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</si>
  <si>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</si>
  <si>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</si>
  <si>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</si>
  <si>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</si>
  <si>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</si>
  <si>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</si>
  <si>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</si>
  <si>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</si>
  <si>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</si>
  <si>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</si>
  <si>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</si>
  <si>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</si>
  <si>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</si>
  <si>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</si>
  <si>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</si>
  <si>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</si>
  <si>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</si>
  <si>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</si>
  <si>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</si>
  <si>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</si>
  <si>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</si>
  <si>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</si>
  <si>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</si>
  <si>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</si>
  <si>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</si>
  <si>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</si>
  <si>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</si>
  <si>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</si>
  <si>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</si>
  <si>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</si>
  <si>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</si>
  <si>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</si>
  <si>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</si>
  <si>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</si>
  <si>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</si>
  <si>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</si>
  <si>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</si>
  <si>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</si>
  <si>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</si>
  <si>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</si>
  <si>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</si>
  <si>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</si>
  <si>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</si>
  <si>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</si>
  <si>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</si>
  <si>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</si>
  <si>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</si>
  <si>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</si>
  <si>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</si>
  <si>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</si>
  <si>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</si>
  <si>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</si>
  <si>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</si>
  <si>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</si>
  <si>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</si>
  <si>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</si>
  <si>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</si>
  <si>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</si>
  <si>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</si>
  <si>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</si>
  <si>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</si>
  <si>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</si>
  <si>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</si>
  <si>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</si>
  <si>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</si>
  <si>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</si>
  <si>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</si>
  <si>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</si>
  <si>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</si>
  <si>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</si>
  <si>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</si>
  <si>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</si>
  <si>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</si>
  <si>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</si>
  <si>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</si>
  <si>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</si>
  <si>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</si>
  <si>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</si>
  <si>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</si>
  <si>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</si>
  <si>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</si>
  <si>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</si>
  <si>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</si>
  <si>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</si>
  <si>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</si>
  <si>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</si>
  <si>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</si>
  <si>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</si>
  <si>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</si>
  <si>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</si>
  <si>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</si>
  <si>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</si>
  <si>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</si>
  <si>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</si>
  <si>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</si>
  <si>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</si>
  <si>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</si>
  <si>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</si>
  <si>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</si>
  <si>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</si>
  <si>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</si>
  <si>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</si>
  <si>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</si>
  <si>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</si>
  <si>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</si>
  <si>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</si>
  <si>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</si>
  <si>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</si>
  <si>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</si>
  <si>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</si>
  <si>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</si>
  <si>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</si>
  <si>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</si>
  <si>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</si>
  <si>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</si>
  <si>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</si>
  <si>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</si>
  <si>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</si>
  <si>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</si>
  <si>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</si>
  <si>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</si>
  <si>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</si>
  <si>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</si>
  <si>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</si>
  <si>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</si>
  <si>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</si>
  <si>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</si>
  <si>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</si>
  <si>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</si>
  <si>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</si>
  <si>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</si>
  <si>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</si>
  <si>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</si>
  <si>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</si>
  <si>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</si>
  <si>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</si>
  <si>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</si>
  <si>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</si>
  <si>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</si>
  <si>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</si>
  <si>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</si>
  <si>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</si>
  <si>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</si>
  <si>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</si>
  <si>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</si>
  <si>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</si>
  <si>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</si>
  <si>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</si>
  <si>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</si>
  <si>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</si>
  <si>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</si>
  <si>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</si>
  <si>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</si>
  <si>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</si>
  <si>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</si>
  <si>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</si>
  <si>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</si>
  <si>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</si>
  <si>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</si>
  <si>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</si>
  <si>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</si>
  <si>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</si>
  <si>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</si>
  <si>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</si>
  <si>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</si>
  <si>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</si>
  <si>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</si>
  <si>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</si>
  <si>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</si>
  <si>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</si>
  <si>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</si>
  <si>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</si>
  <si>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</si>
  <si>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</si>
  <si>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</si>
  <si>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</si>
  <si>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</si>
  <si>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</si>
  <si>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</si>
  <si>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</si>
  <si>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</si>
  <si>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</si>
  <si>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</si>
  <si>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</si>
  <si>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</si>
  <si>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</si>
  <si>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</si>
  <si>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</si>
  <si>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</si>
  <si>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</si>
  <si>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</si>
  <si>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</si>
  <si>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</si>
  <si>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</si>
  <si>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</si>
  <si>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</si>
  <si>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</si>
  <si>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</si>
  <si>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</si>
  <si>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</si>
  <si>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</si>
  <si>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</si>
  <si>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</si>
  <si>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</si>
  <si>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</si>
  <si>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</si>
  <si>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</si>
  <si>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</si>
  <si>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</si>
  <si>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</si>
  <si>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</si>
  <si>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</si>
  <si>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</si>
  <si>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</si>
  <si>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</si>
  <si>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</si>
  <si>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</si>
  <si>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</si>
  <si>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</si>
  <si>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</si>
  <si>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</si>
  <si>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</si>
  <si>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</si>
  <si>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</si>
  <si>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</si>
  <si>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</si>
  <si>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</si>
  <si>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</si>
  <si>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</si>
  <si>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</si>
  <si>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</si>
  <si>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</si>
  <si>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</si>
  <si>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</si>
  <si>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</si>
  <si>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</si>
  <si>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</si>
  <si>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</si>
  <si>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</si>
  <si>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</si>
  <si>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</si>
  <si>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</si>
  <si>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</si>
  <si>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</si>
  <si>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</si>
  <si>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</si>
  <si>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</si>
  <si>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</si>
  <si>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</si>
  <si>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</si>
  <si>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</si>
  <si>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</si>
  <si>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</si>
  <si>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</si>
  <si>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</si>
  <si>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</si>
  <si>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</si>
  <si>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</si>
  <si>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</si>
  <si>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</si>
  <si>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</si>
  <si>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</si>
  <si>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</si>
  <si>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</si>
  <si>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</si>
  <si>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</si>
  <si>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</si>
  <si>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</si>
  <si>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</si>
  <si>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</si>
  <si>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</si>
  <si>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</si>
  <si>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</si>
  <si>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</si>
  <si>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</si>
  <si>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</si>
  <si>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</si>
  <si>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</si>
  <si>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</si>
  <si>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</si>
  <si>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</si>
  <si>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</si>
  <si>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</si>
  <si>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</si>
  <si>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</si>
  <si>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</si>
  <si>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</si>
  <si>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</si>
  <si>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</si>
  <si>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</si>
  <si>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</si>
  <si>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</si>
  <si>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</si>
  <si>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</si>
  <si>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</si>
  <si>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</si>
  <si>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</si>
  <si>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</si>
  <si>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</si>
  <si>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</si>
  <si>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</si>
  <si>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</si>
  <si>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</si>
  <si>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</si>
  <si>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</si>
  <si>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</si>
  <si>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</si>
  <si>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</si>
  <si>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</si>
  <si>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</si>
  <si>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</si>
  <si>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</si>
  <si>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</si>
  <si>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</si>
  <si>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</si>
  <si>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</si>
  <si>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</si>
  <si>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</si>
  <si>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</si>
  <si>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</si>
  <si>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</si>
  <si>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</si>
  <si>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</si>
  <si>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</si>
  <si>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</si>
  <si>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</si>
  <si>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</si>
  <si>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</si>
  <si>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</si>
  <si>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</si>
  <si>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</si>
  <si>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</si>
  <si>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</si>
  <si>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</si>
  <si>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</si>
  <si>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</si>
  <si>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</si>
  <si>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</si>
  <si>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</si>
  <si>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</si>
  <si>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</si>
  <si>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</si>
  <si>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</si>
  <si>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</si>
  <si>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</si>
  <si>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</si>
  <si>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</si>
  <si>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</si>
  <si>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</si>
  <si>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</si>
  <si>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</si>
  <si>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</si>
  <si>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</si>
  <si>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</si>
  <si>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</si>
  <si>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</si>
  <si>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</si>
  <si>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</si>
  <si>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</si>
  <si>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</si>
  <si>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</si>
  <si>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</si>
  <si>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</si>
  <si>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</si>
  <si>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</si>
  <si>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</si>
  <si>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</si>
  <si>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</si>
  <si>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</si>
  <si>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</si>
  <si>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</si>
  <si>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</si>
  <si>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</si>
  <si>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</si>
  <si>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</si>
  <si>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</si>
  <si>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</si>
  <si>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</si>
  <si>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</si>
  <si>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</si>
  <si>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</si>
  <si>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</si>
  <si>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</si>
  <si>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</si>
  <si>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</si>
  <si>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</si>
  <si>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</si>
  <si>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</si>
  <si>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</si>
  <si>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</si>
  <si>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</si>
  <si>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</si>
  <si>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</si>
  <si>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</si>
  <si>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</si>
  <si>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</si>
  <si>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</si>
  <si>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</si>
  <si>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</si>
  <si>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</si>
  <si>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</si>
  <si>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</si>
  <si>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</si>
  <si>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</si>
  <si>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</si>
  <si>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</si>
  <si>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</si>
  <si>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</si>
  <si>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</si>
  <si>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</si>
  <si>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</si>
  <si>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</si>
  <si>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</si>
  <si>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</si>
  <si>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</si>
  <si>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</si>
  <si>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</si>
  <si>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</si>
  <si>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</si>
  <si>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</si>
  <si>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</si>
  <si>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</si>
  <si>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</si>
  <si>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</si>
  <si>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</si>
  <si>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</si>
  <si>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</si>
  <si>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</si>
  <si>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</si>
  <si>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</si>
  <si>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</si>
  <si>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</si>
  <si>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</si>
  <si>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</si>
  <si>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</si>
  <si>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</si>
  <si>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</si>
  <si>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</si>
  <si>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</si>
  <si>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</si>
  <si>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</si>
  <si>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</si>
  <si>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</si>
  <si>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</si>
  <si>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</si>
  <si>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</si>
  <si>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</si>
  <si>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</si>
  <si>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</si>
  <si>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</si>
  <si>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</si>
  <si>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</si>
  <si>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</si>
  <si>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</si>
  <si>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</si>
  <si>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</si>
  <si>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</si>
  <si>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</si>
  <si>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</si>
  <si>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</si>
  <si>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</si>
  <si>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</si>
  <si>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</si>
  <si>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</si>
  <si>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</si>
  <si>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</si>
  <si>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</si>
  <si>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</si>
  <si>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</si>
  <si>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</si>
  <si>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</si>
  <si>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</si>
  <si>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</si>
  <si>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</si>
  <si>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</si>
  <si>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</si>
  <si>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</si>
  <si>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</si>
  <si>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</si>
  <si>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</si>
  <si>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</si>
  <si>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</si>
  <si>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</si>
  <si>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</si>
  <si>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</si>
  <si>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</si>
  <si>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</si>
  <si>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</si>
  <si>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</si>
  <si>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</si>
  <si>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</si>
  <si>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</si>
  <si>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</si>
  <si>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</si>
  <si>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</si>
  <si>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</si>
  <si>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</si>
  <si>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</si>
  <si>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</si>
  <si>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</si>
  <si>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</si>
  <si>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</si>
  <si>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</si>
  <si>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</si>
  <si>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</si>
  <si>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</si>
  <si>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</si>
  <si>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</si>
  <si>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</si>
  <si>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</si>
  <si>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</si>
  <si>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</si>
  <si>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</si>
  <si>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</si>
  <si>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</si>
  <si>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</si>
  <si>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</si>
  <si>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</si>
  <si>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</si>
  <si>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</si>
  <si>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</si>
  <si>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</si>
  <si>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</si>
  <si>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</si>
  <si>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</si>
  <si>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</si>
  <si>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</si>
  <si>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</si>
  <si>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</si>
  <si>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</si>
  <si>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</si>
  <si>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</si>
  <si>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</si>
  <si>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</si>
  <si>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</si>
  <si>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</si>
  <si>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</si>
  <si>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</si>
  <si>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</si>
  <si>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</si>
  <si>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</si>
  <si>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</si>
  <si>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</si>
  <si>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</si>
  <si>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</si>
  <si>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</si>
  <si>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</si>
  <si>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</si>
  <si>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</si>
  <si>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</si>
  <si>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</si>
  <si>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</si>
  <si>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</si>
  <si>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</si>
  <si>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</si>
  <si>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</si>
  <si>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</si>
  <si>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</si>
  <si>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</si>
  <si>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</si>
  <si>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</si>
  <si>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</si>
  <si>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</si>
  <si>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</si>
  <si>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</si>
  <si>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</si>
  <si>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</si>
  <si>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</si>
  <si>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</si>
  <si>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</si>
  <si>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</si>
  <si>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</si>
  <si>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</si>
  <si>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</si>
  <si>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</si>
  <si>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</si>
  <si>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</si>
  <si>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</si>
  <si>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</si>
  <si>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</si>
  <si>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</si>
  <si>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</si>
  <si>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</si>
  <si>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</si>
  <si>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</si>
  <si>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</si>
  <si>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</si>
  <si>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</si>
  <si>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</si>
  <si>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</si>
  <si>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</si>
  <si>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</si>
  <si>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</si>
  <si>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</si>
  <si>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</si>
  <si>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</si>
  <si>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</si>
  <si>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</si>
  <si>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</si>
  <si>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</si>
  <si>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</si>
  <si>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</si>
  <si>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</si>
  <si>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</si>
  <si>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</si>
  <si>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</si>
  <si>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</si>
  <si>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</si>
  <si>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</si>
  <si>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</si>
  <si>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</si>
  <si>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</si>
  <si>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</si>
  <si>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</si>
  <si>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</si>
  <si>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</si>
  <si>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</si>
  <si>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</si>
  <si>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</si>
  <si>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</si>
  <si>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</si>
  <si>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</si>
  <si>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</si>
  <si>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</si>
  <si>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</si>
  <si>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</si>
  <si>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</si>
  <si>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</si>
  <si>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</si>
  <si>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</si>
  <si>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</si>
  <si>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</si>
  <si>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</si>
  <si>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</si>
  <si>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</si>
  <si>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</si>
  <si>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</si>
  <si>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</si>
  <si>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</si>
  <si>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</si>
  <si>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</si>
  <si>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</si>
  <si>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</si>
  <si>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</si>
  <si>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</si>
  <si>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</si>
  <si>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</si>
  <si>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</si>
  <si>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</si>
  <si>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</si>
  <si>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</si>
  <si>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</si>
  <si>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</si>
  <si>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</si>
  <si>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</si>
  <si>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</si>
  <si>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</si>
  <si>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</si>
  <si>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</si>
  <si>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</si>
  <si>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</si>
  <si>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</si>
  <si>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</si>
  <si>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</si>
  <si>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</si>
  <si>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</si>
  <si>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</si>
  <si>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</si>
  <si>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</si>
  <si>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</si>
  <si>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</si>
  <si>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</si>
  <si>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</si>
  <si>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</si>
  <si>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</si>
  <si>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</si>
  <si>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</si>
  <si>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</si>
  <si>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</si>
  <si>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</si>
  <si>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</si>
  <si>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</si>
  <si>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</si>
  <si>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</si>
  <si>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</si>
  <si>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</si>
  <si>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</si>
  <si>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</si>
  <si>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</si>
  <si>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</si>
  <si>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</si>
  <si>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</si>
  <si>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</si>
  <si>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</si>
  <si>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</si>
  <si>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</si>
  <si>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</si>
  <si>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</si>
  <si>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</si>
  <si>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</si>
  <si>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</si>
  <si>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</si>
  <si>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</si>
  <si>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</si>
  <si>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</si>
  <si>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</si>
  <si>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</si>
  <si>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</si>
  <si>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</si>
  <si>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</si>
  <si>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</si>
  <si>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</si>
  <si>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</si>
  <si>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</si>
  <si>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</si>
  <si>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</si>
  <si>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</si>
  <si>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</si>
  <si>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</si>
  <si>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</si>
  <si>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</si>
  <si>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</si>
  <si>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</si>
  <si>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</si>
  <si>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</si>
  <si>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</si>
  <si>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</si>
  <si>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</si>
  <si>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</si>
  <si>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</si>
  <si>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</si>
  <si>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</si>
  <si>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</si>
  <si>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</si>
  <si>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</si>
  <si>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</si>
  <si>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</si>
  <si>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</si>
  <si>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</si>
  <si>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</si>
  <si>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</si>
  <si>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</si>
  <si>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</si>
  <si>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</si>
  <si>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</si>
  <si>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</si>
  <si>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</si>
  <si>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</si>
  <si>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</si>
  <si>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</si>
  <si>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</si>
  <si>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</si>
  <si>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</si>
  <si>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</si>
  <si>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</si>
  <si>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</si>
  <si>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</si>
  <si>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</si>
  <si>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</si>
  <si>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</si>
  <si>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</si>
  <si>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</si>
  <si>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</si>
  <si>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</si>
  <si>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</si>
  <si>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</si>
  <si>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</si>
  <si>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</si>
  <si>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</si>
  <si>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</si>
  <si>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</si>
  <si>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</si>
  <si>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</si>
  <si>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</si>
  <si>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</si>
  <si>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</si>
  <si>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</si>
  <si>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</si>
  <si>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</si>
  <si>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</si>
  <si>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</si>
  <si>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</si>
  <si>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</si>
  <si>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</si>
  <si>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</si>
  <si>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</si>
  <si>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</si>
  <si>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</si>
  <si>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</si>
  <si>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</si>
  <si>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</si>
  <si>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</si>
  <si>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</si>
  <si>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</si>
  <si>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</si>
  <si>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</si>
  <si>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</si>
  <si>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</si>
  <si>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</si>
  <si>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</si>
  <si>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</si>
  <si>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</si>
  <si>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</si>
  <si>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</si>
  <si>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</si>
  <si>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</si>
  <si>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</si>
  <si>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</si>
  <si>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</si>
  <si>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</si>
  <si>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</si>
  <si>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</si>
  <si>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</si>
  <si>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</si>
  <si>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</si>
  <si>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</si>
  <si>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</si>
  <si>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</si>
  <si>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</si>
  <si>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</si>
  <si>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</si>
  <si>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</si>
  <si>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</si>
  <si>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</si>
  <si>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</si>
  <si>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</si>
  <si>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</si>
  <si>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</si>
  <si>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</si>
  <si>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</si>
  <si>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</si>
  <si>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</si>
  <si>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</si>
  <si>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</si>
  <si>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</si>
  <si>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</si>
  <si>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</si>
  <si>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</si>
  <si>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</si>
  <si>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</si>
  <si>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</si>
  <si>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</si>
  <si>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</si>
  <si>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</si>
  <si>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</si>
  <si>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</si>
  <si>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</si>
  <si>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</si>
  <si>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</si>
  <si>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</si>
  <si>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</si>
  <si>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</si>
  <si>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</si>
  <si>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</si>
  <si>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</si>
  <si>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</si>
  <si>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</si>
  <si>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</si>
  <si>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</si>
  <si>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</si>
  <si>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</si>
  <si>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</si>
  <si>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</si>
  <si>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</si>
  <si>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</si>
  <si>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</si>
  <si>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</si>
  <si>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</si>
  <si>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</si>
  <si>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</si>
  <si>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</si>
  <si>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</si>
  <si>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</si>
  <si>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</si>
  <si>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</si>
  <si>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</si>
  <si>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</si>
  <si>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</si>
  <si>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</si>
  <si>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</si>
  <si>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</si>
  <si>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</si>
  <si>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</si>
  <si>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</si>
  <si>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</si>
  <si>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</si>
  <si>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</si>
  <si>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</si>
  <si>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</si>
  <si>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</si>
  <si>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</si>
  <si>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</si>
  <si>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</si>
  <si>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</si>
  <si>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</si>
  <si>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</si>
  <si>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</si>
  <si>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</si>
  <si>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</si>
  <si>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</si>
  <si>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</si>
  <si>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</si>
  <si>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</si>
  <si>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</si>
  <si>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</si>
  <si>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</si>
  <si>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</si>
  <si>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</si>
  <si>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</si>
  <si>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</si>
  <si>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</si>
  <si>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</si>
  <si>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</si>
  <si>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</si>
  <si>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</si>
  <si>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</si>
  <si>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</si>
  <si>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</si>
  <si>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</si>
  <si>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</si>
  <si>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</si>
  <si>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</si>
  <si>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</si>
  <si>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</si>
  <si>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</si>
  <si>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</si>
  <si>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</si>
  <si>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</si>
  <si>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</si>
  <si>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</si>
  <si>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</si>
  <si>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</si>
  <si>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</si>
  <si>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</si>
  <si>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</si>
  <si>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</si>
  <si>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</si>
  <si>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</si>
  <si>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</si>
  <si>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</si>
  <si>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</si>
  <si>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</si>
  <si>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</si>
  <si>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</si>
  <si>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</si>
  <si>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</si>
  <si>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</si>
  <si>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</si>
  <si>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</si>
  <si>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</si>
  <si>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</si>
  <si>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</si>
  <si>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</si>
  <si>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</si>
  <si>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</si>
  <si>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</si>
  <si>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</si>
  <si>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</si>
  <si>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</si>
  <si>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</si>
  <si>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</si>
  <si>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</si>
  <si>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</si>
  <si>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</si>
  <si>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</si>
  <si>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</si>
  <si>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</si>
  <si>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</si>
  <si>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</si>
  <si>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</si>
  <si>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</si>
  <si>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</si>
  <si>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</si>
  <si>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</si>
  <si>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</si>
  <si>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</si>
  <si>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</si>
  <si>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</si>
  <si>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</si>
  <si>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</si>
  <si>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</si>
  <si>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</si>
  <si>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</si>
  <si>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</si>
  <si>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</si>
  <si>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</si>
  <si>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</si>
  <si>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</si>
  <si>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</si>
  <si>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</si>
  <si>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</si>
  <si>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</si>
  <si>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</si>
  <si>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</si>
  <si>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</si>
  <si>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</si>
  <si>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</si>
  <si>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</si>
  <si>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</si>
  <si>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</si>
  <si>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</si>
  <si>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</si>
  <si>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</si>
  <si>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</si>
  <si>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</si>
  <si>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</si>
  <si>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</si>
  <si>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</si>
  <si>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</si>
  <si>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</si>
  <si>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</si>
  <si>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</si>
  <si>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</si>
  <si>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</si>
  <si>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</si>
  <si>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</si>
  <si>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</si>
  <si>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</si>
  <si>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</si>
  <si>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</si>
  <si>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</si>
  <si>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</si>
  <si>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</si>
  <si>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</si>
  <si>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</si>
  <si>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</si>
  <si>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</si>
  <si>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</si>
  <si>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</si>
  <si>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</si>
  <si>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</si>
  <si>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</si>
  <si>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</si>
  <si>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</si>
  <si>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</si>
  <si>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</si>
  <si>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</si>
  <si>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</si>
  <si>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</si>
  <si>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</si>
  <si>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</si>
  <si>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</si>
  <si>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</si>
  <si>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</si>
  <si>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</si>
  <si>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</si>
  <si>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</si>
  <si>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</si>
  <si>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</si>
  <si>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</si>
  <si>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</si>
  <si>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</si>
  <si>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</si>
  <si>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</si>
  <si>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</si>
  <si>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</si>
  <si>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</si>
  <si>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</si>
  <si>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</si>
  <si>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</si>
  <si>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</si>
  <si>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</si>
  <si>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</si>
  <si>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</si>
  <si>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</si>
  <si>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</si>
  <si>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</si>
  <si>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</si>
  <si>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</si>
  <si>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</si>
  <si>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</si>
  <si>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</si>
  <si>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</si>
  <si>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</si>
  <si>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</si>
  <si>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</si>
  <si>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</si>
  <si>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</si>
  <si>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</si>
  <si>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</si>
  <si>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</si>
  <si>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</si>
  <si>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</si>
  <si>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</si>
  <si>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</si>
  <si>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</si>
  <si>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</si>
  <si>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</si>
  <si>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</si>
  <si>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</si>
  <si>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</si>
  <si>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</si>
  <si>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</si>
  <si>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</si>
  <si>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</si>
  <si>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</si>
  <si>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</si>
  <si>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</si>
  <si>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</si>
  <si>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</si>
  <si>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</si>
  <si>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</si>
  <si>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</si>
  <si>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</si>
  <si>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</si>
  <si>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</si>
  <si>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</si>
  <si>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</si>
  <si>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</si>
  <si>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</si>
  <si>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</si>
  <si>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</si>
  <si>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</si>
  <si>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</si>
  <si>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</si>
  <si>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</si>
  <si>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</si>
  <si>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</si>
  <si>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</si>
  <si>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</si>
  <si>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</si>
  <si>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</si>
  <si>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</si>
  <si>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</si>
  <si>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</si>
  <si>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</si>
  <si>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</si>
  <si>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</si>
  <si>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</si>
  <si>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</si>
  <si>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</si>
  <si>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</si>
  <si>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</si>
  <si>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</si>
  <si>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</si>
  <si>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</si>
  <si>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</si>
  <si>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</si>
  <si>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</si>
  <si>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</si>
  <si>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</si>
  <si>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</si>
  <si>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</si>
  <si>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</si>
  <si>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</si>
  <si>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</si>
  <si>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</si>
  <si>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</si>
  <si>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</si>
  <si>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</si>
  <si>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</si>
  <si>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</si>
  <si>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</si>
  <si>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</si>
  <si>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</si>
  <si>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</si>
  <si>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</si>
  <si>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</si>
  <si>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</si>
  <si>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</si>
  <si>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</si>
  <si>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</si>
  <si>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</si>
  <si>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</si>
  <si>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</si>
  <si>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</si>
  <si>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</si>
  <si>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</si>
  <si>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</si>
  <si>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</si>
  <si>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</si>
  <si>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</si>
  <si>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</si>
  <si>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</si>
  <si>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</si>
  <si>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</si>
  <si>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</si>
  <si>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</si>
  <si>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</si>
  <si>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</si>
  <si>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</si>
  <si>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</si>
  <si>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</si>
  <si>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</si>
  <si>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</si>
  <si>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</si>
  <si>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</si>
  <si>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</si>
  <si>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</si>
  <si>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</si>
  <si>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</si>
  <si>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</si>
  <si>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</si>
  <si>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</si>
  <si>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</si>
  <si>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</si>
  <si>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</si>
  <si>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</si>
  <si>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</si>
  <si>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</si>
  <si>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</si>
  <si>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</si>
  <si>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</si>
  <si>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</si>
  <si>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</si>
  <si>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</si>
  <si>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</si>
  <si>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</si>
  <si>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</si>
  <si>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</si>
  <si>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</si>
  <si>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</si>
  <si>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</si>
  <si>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</si>
  <si>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</si>
  <si>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</si>
  <si>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</si>
  <si>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</si>
  <si>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</si>
  <si>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</si>
  <si>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</si>
  <si>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</si>
  <si>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</si>
  <si>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</si>
  <si>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</si>
  <si>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</si>
  <si>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</si>
  <si>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</si>
  <si>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</si>
  <si>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</si>
  <si>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</si>
  <si>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</si>
  <si>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</si>
  <si>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</si>
  <si>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</si>
  <si>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</si>
  <si>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</si>
  <si>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</si>
  <si>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</si>
  <si>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</si>
  <si>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</si>
  <si>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</si>
  <si>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</si>
  <si>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</si>
  <si>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</si>
  <si>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</si>
  <si>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</si>
  <si>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</si>
  <si>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</si>
  <si>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</si>
  <si>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</si>
  <si>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</si>
  <si>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</si>
  <si>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</si>
  <si>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</si>
  <si>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</si>
  <si>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</si>
  <si>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</si>
  <si>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</si>
  <si>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</si>
  <si>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</si>
  <si>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</si>
  <si>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</si>
  <si>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</si>
  <si>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</si>
  <si>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</si>
  <si>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</si>
  <si>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</si>
  <si>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</si>
  <si>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</si>
  <si>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</si>
  <si>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</si>
  <si>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</si>
  <si>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</si>
  <si>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</si>
  <si>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</si>
  <si>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</si>
  <si>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</si>
  <si>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</si>
  <si>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</si>
  <si>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</si>
  <si>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</si>
  <si>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</si>
  <si>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</si>
  <si>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</si>
  <si>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</si>
  <si>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</si>
  <si>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</si>
  <si>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</si>
  <si>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</si>
  <si>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</si>
  <si>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</si>
  <si>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</si>
  <si>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</si>
  <si>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</si>
  <si>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</si>
  <si>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</si>
  <si>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</si>
  <si>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</si>
  <si>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</si>
  <si>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</si>
  <si>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</si>
  <si>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</si>
  <si>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</si>
  <si>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</si>
  <si>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</si>
  <si>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</si>
  <si>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</si>
  <si>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</si>
  <si>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</si>
  <si>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</si>
  <si>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</si>
  <si>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</si>
  <si>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</si>
  <si>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</si>
  <si>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</si>
  <si>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</si>
  <si>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</si>
  <si>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</si>
  <si>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</si>
  <si>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</si>
  <si>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</si>
  <si>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</si>
  <si>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</si>
  <si>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</si>
  <si>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</si>
  <si>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</si>
  <si>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</si>
  <si>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</si>
  <si>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</si>
  <si>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</si>
  <si>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</si>
  <si>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</si>
  <si>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</si>
  <si>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</si>
  <si>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</si>
  <si>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</si>
  <si>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</si>
  <si>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</si>
  <si>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</si>
  <si>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</si>
  <si>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</si>
  <si>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</si>
  <si>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</si>
  <si>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</si>
  <si>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</si>
  <si>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</si>
  <si>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</si>
  <si>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</si>
  <si>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</si>
  <si>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</si>
  <si>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</si>
  <si>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</si>
  <si>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</si>
  <si>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</si>
  <si>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</si>
  <si>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</si>
  <si>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</si>
  <si>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</si>
  <si>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</si>
  <si>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</si>
  <si>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</si>
  <si>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</si>
  <si>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</si>
  <si>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</si>
  <si>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</si>
  <si>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</si>
  <si>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</si>
  <si>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</si>
  <si>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</si>
  <si>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</si>
  <si>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</si>
  <si>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</si>
  <si>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</si>
  <si>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</si>
  <si>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</si>
  <si>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</si>
  <si>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</si>
  <si>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</si>
  <si>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</si>
  <si>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</si>
  <si>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</si>
  <si>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</si>
  <si>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</si>
  <si>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</si>
  <si>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</si>
  <si>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</si>
  <si>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</si>
  <si>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</si>
  <si>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</si>
  <si>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</si>
  <si>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</si>
  <si>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</si>
  <si>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</si>
  <si>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</si>
  <si>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</si>
  <si>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</si>
  <si>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</si>
  <si>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</si>
  <si>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</si>
  <si>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</si>
  <si>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</si>
  <si>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</si>
  <si>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</si>
  <si>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</si>
  <si>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</si>
  <si>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</si>
  <si>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</si>
  <si>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</si>
  <si>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</si>
  <si>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</si>
  <si>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</si>
  <si>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</si>
  <si>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</si>
  <si>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</si>
  <si>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</si>
  <si>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</si>
  <si>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</si>
  <si>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</si>
  <si>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</si>
  <si>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</si>
  <si>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</si>
  <si>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</si>
  <si>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</si>
  <si>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</si>
  <si>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</si>
  <si>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</si>
  <si>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</si>
  <si>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</si>
  <si>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</si>
  <si>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</si>
  <si>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</si>
  <si>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</si>
  <si>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</si>
  <si>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</si>
  <si>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</si>
  <si>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</si>
  <si>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</si>
  <si>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</si>
  <si>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</si>
  <si>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</si>
  <si>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</si>
  <si>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</si>
  <si>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</si>
  <si>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</si>
  <si>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</si>
  <si>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</si>
  <si>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</si>
  <si>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</si>
  <si>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</si>
  <si>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</si>
  <si>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</si>
  <si>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</si>
  <si>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</si>
  <si>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</si>
  <si>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</si>
  <si>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</si>
  <si>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</si>
  <si>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</si>
  <si>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</si>
  <si>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</si>
  <si>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</si>
  <si>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</si>
  <si>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</si>
  <si>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</si>
  <si>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</si>
  <si>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</si>
  <si>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</si>
  <si>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</si>
  <si>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</si>
  <si>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</si>
  <si>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</si>
  <si>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</si>
  <si>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</si>
  <si>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</si>
  <si>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</si>
  <si>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</si>
  <si>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</si>
  <si>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</si>
  <si>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</si>
  <si>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</si>
  <si>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</si>
  <si>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</si>
  <si>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</si>
  <si>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</si>
  <si>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</si>
  <si>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</si>
  <si>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</si>
  <si>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</si>
  <si>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</si>
  <si>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</si>
  <si>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</si>
  <si>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</si>
  <si>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</si>
  <si>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</si>
  <si>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</si>
  <si>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</si>
  <si>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</si>
  <si>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</si>
  <si>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</si>
  <si>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</si>
  <si>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</si>
  <si>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</si>
  <si>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</si>
  <si>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</si>
  <si>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</si>
  <si>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</si>
  <si>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</si>
  <si>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</si>
  <si>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</si>
  <si>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</si>
  <si>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</si>
  <si>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</si>
  <si>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</si>
  <si>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</si>
  <si>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</si>
  <si>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</si>
  <si>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</si>
  <si>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</si>
  <si>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</si>
  <si>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</si>
  <si>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</si>
  <si>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</si>
  <si>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</si>
  <si>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</si>
  <si>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</si>
  <si>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</si>
  <si>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</si>
  <si>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</si>
  <si>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</si>
  <si>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</si>
  <si>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</si>
  <si>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</si>
  <si>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</si>
  <si>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</si>
  <si>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</si>
  <si>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</si>
  <si>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</si>
  <si>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</si>
  <si>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</si>
  <si>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</si>
  <si>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</si>
  <si>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</si>
  <si>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</si>
  <si>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</si>
  <si>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</si>
  <si>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</si>
  <si>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</si>
  <si>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</si>
  <si>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</si>
  <si>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</si>
  <si>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</si>
  <si>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</si>
  <si>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</si>
  <si>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</si>
  <si>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</si>
  <si>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</si>
  <si>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</si>
  <si>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</si>
  <si>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</si>
  <si>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</si>
  <si>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</si>
  <si>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</si>
  <si>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</si>
  <si>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</si>
  <si>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</si>
  <si>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</si>
  <si>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</si>
  <si>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</si>
  <si>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</si>
  <si>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</si>
  <si>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</si>
  <si>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</si>
  <si>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</si>
  <si>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</si>
  <si>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</si>
  <si>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</si>
  <si>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</si>
  <si>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</si>
  <si>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</si>
  <si>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</si>
  <si>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</si>
  <si>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</si>
  <si>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</si>
  <si>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</si>
  <si>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</si>
  <si>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</si>
  <si>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</si>
  <si>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</si>
  <si>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</si>
  <si>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</si>
  <si>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</si>
  <si>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</si>
  <si>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</si>
  <si>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</si>
  <si>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</si>
  <si>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</si>
  <si>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</si>
  <si>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</si>
  <si>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</si>
  <si>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</si>
  <si>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</si>
  <si>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</si>
  <si>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</si>
  <si>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</si>
  <si>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</si>
  <si>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</si>
  <si>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</si>
  <si>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</si>
  <si>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</si>
  <si>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</si>
  <si>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</si>
  <si>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</si>
  <si>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</si>
  <si>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</si>
  <si>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</si>
  <si>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</si>
  <si>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</si>
  <si>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</si>
  <si>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</si>
  <si>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</si>
  <si>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</si>
  <si>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</si>
  <si>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</si>
  <si>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</si>
  <si>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</si>
  <si>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</si>
  <si>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</si>
  <si>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</si>
  <si>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</si>
  <si>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</si>
  <si>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</si>
  <si>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</si>
  <si>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</si>
  <si>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</si>
  <si>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</si>
  <si>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</si>
  <si>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</si>
  <si>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</si>
  <si>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</si>
  <si>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</si>
  <si>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</si>
  <si>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</si>
  <si>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</si>
  <si>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</si>
  <si>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</si>
  <si>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</si>
  <si>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</si>
  <si>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</si>
  <si>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</si>
  <si>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</si>
  <si>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</si>
  <si>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</si>
  <si>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</si>
  <si>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</si>
  <si>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</si>
  <si>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</si>
  <si>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</si>
  <si>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</si>
  <si>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</si>
  <si>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</si>
  <si>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</si>
  <si>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</si>
  <si>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</si>
  <si>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</si>
  <si>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</si>
  <si>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</si>
  <si>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</si>
  <si>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</si>
  <si>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</si>
  <si>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</si>
  <si>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</si>
  <si>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</si>
  <si>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</si>
  <si>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</si>
  <si>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</si>
  <si>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</si>
  <si>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</si>
  <si>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</si>
  <si>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</si>
  <si>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</si>
  <si>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</si>
  <si>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</si>
  <si>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</si>
  <si>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</si>
  <si>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</si>
  <si>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</si>
  <si>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</si>
  <si>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</si>
  <si>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</si>
  <si>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</si>
  <si>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</si>
  <si>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</si>
  <si>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</si>
  <si>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</si>
  <si>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</si>
  <si>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</si>
  <si>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</si>
  <si>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</si>
  <si>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</si>
  <si>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</si>
  <si>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</si>
  <si>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</si>
  <si>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</si>
  <si>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</si>
  <si>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</si>
  <si>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</si>
  <si>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</si>
  <si>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</si>
  <si>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</si>
  <si>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</si>
  <si>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</si>
  <si>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</si>
  <si>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</si>
  <si>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</si>
  <si>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</si>
  <si>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</si>
  <si>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</si>
  <si>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</si>
  <si>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</si>
  <si>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</si>
  <si>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</si>
  <si>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</si>
  <si>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</si>
  <si>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</si>
  <si>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</si>
  <si>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</si>
  <si>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</si>
  <si>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</si>
  <si>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</si>
  <si>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</si>
  <si>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</si>
  <si>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</si>
  <si>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</si>
  <si>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</si>
  <si>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</si>
  <si>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</si>
  <si>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</si>
  <si>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</si>
  <si>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</si>
  <si>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</si>
  <si>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</si>
  <si>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</si>
  <si>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</si>
  <si>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</si>
  <si>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</si>
  <si>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</si>
  <si>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</si>
  <si>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</si>
  <si>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</si>
  <si>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</si>
  <si>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</si>
  <si>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</si>
  <si>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</si>
  <si>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</si>
  <si>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</si>
  <si>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</si>
  <si>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</si>
  <si>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</si>
  <si>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</si>
  <si>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</si>
  <si>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</si>
  <si>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</si>
  <si>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</si>
  <si>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</si>
  <si>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</si>
  <si>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</si>
  <si>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</si>
  <si>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</si>
  <si>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</si>
  <si>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</si>
  <si>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</si>
  <si>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</si>
  <si>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</si>
  <si>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</si>
  <si>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</si>
  <si>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</si>
  <si>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</si>
  <si>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</si>
  <si>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</si>
  <si>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</si>
  <si>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</si>
  <si>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</si>
  <si>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</si>
  <si>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</si>
  <si>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</si>
  <si>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</si>
  <si>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</si>
  <si>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</si>
  <si>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</si>
  <si>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</si>
  <si>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</si>
  <si>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</si>
  <si>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</si>
  <si>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</si>
  <si>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</si>
  <si>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</si>
  <si>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</si>
  <si>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</si>
  <si>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</si>
  <si>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</si>
  <si>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</si>
  <si>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</si>
  <si>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</si>
  <si>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</si>
  <si>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</si>
  <si>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</si>
  <si>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</si>
  <si>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</si>
  <si>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</si>
  <si>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</si>
  <si>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</si>
  <si>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</si>
  <si>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</si>
  <si>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</si>
  <si>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</si>
  <si>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</si>
  <si>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</si>
  <si>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</si>
  <si>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</si>
  <si>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</si>
  <si>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</si>
  <si>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</si>
  <si>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</si>
  <si>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</si>
  <si>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</si>
  <si>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</si>
  <si>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</si>
  <si>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</si>
  <si>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</si>
  <si>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</si>
  <si>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</si>
  <si>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</si>
  <si>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</si>
  <si>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</si>
  <si>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</si>
  <si>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</si>
  <si>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</si>
  <si>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</si>
  <si>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</si>
  <si>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</si>
  <si>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</si>
  <si>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</si>
  <si>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</si>
  <si>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</si>
  <si>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</si>
  <si>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</si>
  <si>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</si>
  <si>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</si>
  <si>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</si>
  <si>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</si>
  <si>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</si>
  <si>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</si>
  <si>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</si>
  <si>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</si>
  <si>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</si>
  <si>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</si>
  <si>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</si>
  <si>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</si>
  <si>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</si>
  <si>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</si>
  <si>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</si>
  <si>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</si>
  <si>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</si>
  <si>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</si>
  <si>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</si>
  <si>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</si>
  <si>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</si>
  <si>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</si>
  <si>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</si>
  <si>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</si>
  <si>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</si>
  <si>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</si>
  <si>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</si>
  <si>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</si>
  <si>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</si>
  <si>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</si>
  <si>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</si>
  <si>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</si>
  <si>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</si>
  <si>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</si>
  <si>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</si>
  <si>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</si>
  <si>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</si>
  <si>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</si>
  <si>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</si>
  <si>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</si>
  <si>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</si>
  <si>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</si>
  <si>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</si>
  <si>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</si>
  <si>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</si>
  <si>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</si>
  <si>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</si>
  <si>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</si>
  <si>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</si>
  <si>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</si>
  <si>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</si>
  <si>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</si>
  <si>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</si>
  <si>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</si>
  <si>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</si>
  <si>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</si>
  <si>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</si>
  <si>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</si>
  <si>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</si>
  <si>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</si>
  <si>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</si>
  <si>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</si>
  <si>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</si>
  <si>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</si>
  <si>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</si>
  <si>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</si>
  <si>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</si>
  <si>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</si>
  <si>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</si>
  <si>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</si>
  <si>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</si>
  <si>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</si>
  <si>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</si>
  <si>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</si>
  <si>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</si>
  <si>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</si>
  <si>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</si>
  <si>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</si>
  <si>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</si>
  <si>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</si>
  <si>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</si>
  <si>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</si>
  <si>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</si>
  <si>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</si>
  <si>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</si>
  <si>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</si>
  <si>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</si>
  <si>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</si>
  <si>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</si>
  <si>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</si>
  <si>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</si>
  <si>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</si>
  <si>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</si>
  <si>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</si>
  <si>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</si>
  <si>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</si>
  <si>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</si>
  <si>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</si>
  <si>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</si>
  <si>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</si>
  <si>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</si>
  <si>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</si>
  <si>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</si>
  <si>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</si>
  <si>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</si>
  <si>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</si>
  <si>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</si>
  <si>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</si>
  <si>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</si>
  <si>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</si>
  <si>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</si>
  <si>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</si>
  <si>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</si>
  <si>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</si>
  <si>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</si>
  <si>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</si>
  <si>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</si>
  <si>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</si>
  <si>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</si>
  <si>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</si>
  <si>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</si>
  <si>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</si>
  <si>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</si>
  <si>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</si>
  <si>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</si>
  <si>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</si>
  <si>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</si>
  <si>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</si>
  <si>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</si>
  <si>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</si>
  <si>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</si>
  <si>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</si>
  <si>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</si>
  <si>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</si>
  <si>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</si>
  <si>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</si>
  <si>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</si>
  <si>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</si>
  <si>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</si>
  <si>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</si>
  <si>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</si>
  <si>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</si>
  <si>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</si>
  <si>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</si>
  <si>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</si>
  <si>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</si>
  <si>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</si>
  <si>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</si>
  <si>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</si>
  <si>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</si>
  <si>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</si>
  <si>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</si>
  <si>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</si>
  <si>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</si>
  <si>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</si>
  <si>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</si>
  <si>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</si>
  <si>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</si>
  <si>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</si>
  <si>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</si>
  <si>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</si>
  <si>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</si>
  <si>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</si>
  <si>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</si>
  <si>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</si>
  <si>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</si>
  <si>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</si>
  <si>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</si>
  <si>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</si>
  <si>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</si>
  <si>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</si>
  <si>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</si>
  <si>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</si>
  <si>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</si>
  <si>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</si>
  <si>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</si>
  <si>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</si>
  <si>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</si>
  <si>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</si>
  <si>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</si>
  <si>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</si>
  <si>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</si>
  <si>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</si>
  <si>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</si>
  <si>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</si>
  <si>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</si>
  <si>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</si>
  <si>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</si>
  <si>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</si>
  <si>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</si>
  <si>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</si>
  <si>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</si>
  <si>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</si>
  <si>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</si>
  <si>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</si>
  <si>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</si>
  <si>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</si>
  <si>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</si>
  <si>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</si>
  <si>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</si>
  <si>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</si>
  <si>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</si>
  <si>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</si>
  <si>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</si>
  <si>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</si>
  <si>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</si>
  <si>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</si>
  <si>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</si>
  <si>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</si>
  <si>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</si>
  <si>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</si>
  <si>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</si>
  <si>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</si>
  <si>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</si>
  <si>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</si>
  <si>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</si>
  <si>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</si>
  <si>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</si>
  <si>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</si>
  <si>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</si>
  <si>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</si>
  <si>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</si>
  <si>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</si>
  <si>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</si>
  <si>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</si>
  <si>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</si>
  <si>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</si>
  <si>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</si>
  <si>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</si>
  <si>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</si>
  <si>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</si>
  <si>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</si>
  <si>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</si>
  <si>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</si>
  <si>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</si>
  <si>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</si>
  <si>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</si>
  <si>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</si>
  <si>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</si>
  <si>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</si>
  <si>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</si>
  <si>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</si>
  <si>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</si>
  <si>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</si>
  <si>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</si>
  <si>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</si>
  <si>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</si>
  <si>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</si>
  <si>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</si>
  <si>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</si>
  <si>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</si>
  <si>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</si>
  <si>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</si>
  <si>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</si>
  <si>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</si>
  <si>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</si>
  <si>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</si>
  <si>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</si>
  <si>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</si>
  <si>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</si>
  <si>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</si>
  <si>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</si>
  <si>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</si>
  <si>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</si>
  <si>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</si>
  <si>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</si>
  <si>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</si>
  <si>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</si>
  <si>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</si>
  <si>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</si>
  <si>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</si>
  <si>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</si>
  <si>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</si>
  <si>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</si>
  <si>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</si>
  <si>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</si>
  <si>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</si>
  <si>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</si>
  <si>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</si>
  <si>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</si>
  <si>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</si>
  <si>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</si>
  <si>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</si>
  <si>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</si>
  <si>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</si>
  <si>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</si>
  <si>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</si>
  <si>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</si>
  <si>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</si>
  <si>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</si>
  <si>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</si>
  <si>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</si>
  <si>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</si>
  <si>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</si>
  <si>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</si>
  <si>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</si>
  <si>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</si>
  <si>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</si>
  <si>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</si>
  <si>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</si>
  <si>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</si>
  <si>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</si>
  <si>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</si>
  <si>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</si>
  <si>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</si>
  <si>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</si>
  <si>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</si>
  <si>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</si>
  <si>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</si>
  <si>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</si>
  <si>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</si>
  <si>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</si>
  <si>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</si>
  <si>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</si>
  <si>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</si>
  <si>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</si>
  <si>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</si>
  <si>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</si>
  <si>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</si>
  <si>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</si>
  <si>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</si>
  <si>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</si>
  <si>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</si>
  <si>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</si>
  <si>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</si>
  <si>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</si>
  <si>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</si>
  <si>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</si>
  <si>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</si>
  <si>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</si>
  <si>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</si>
  <si>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</si>
  <si>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</si>
  <si>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</si>
  <si>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</si>
  <si>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</si>
  <si>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</si>
  <si>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</si>
  <si>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</si>
  <si>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</si>
  <si>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</si>
  <si>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</si>
  <si>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</si>
  <si>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</si>
  <si>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</si>
  <si>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</si>
  <si>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</si>
  <si>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</si>
  <si>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</si>
  <si>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</si>
  <si>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</si>
  <si>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</si>
  <si>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</si>
  <si>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</si>
  <si>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</si>
  <si>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</si>
  <si>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</si>
  <si>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</si>
  <si>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</si>
  <si>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</si>
  <si>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</si>
  <si>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</si>
  <si>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</si>
  <si>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</si>
  <si>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</si>
  <si>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</si>
  <si>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</si>
  <si>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</si>
  <si>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</si>
  <si>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</si>
  <si>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</si>
  <si>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</si>
  <si>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</si>
  <si>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</si>
  <si>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</si>
  <si>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</si>
  <si>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</si>
  <si>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</si>
  <si>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</si>
  <si>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</si>
  <si>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</si>
  <si>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</si>
  <si>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</si>
  <si>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</si>
  <si>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</si>
  <si>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</si>
  <si>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</si>
  <si>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</si>
  <si>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</si>
  <si>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</si>
  <si>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</si>
  <si>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</si>
  <si>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</si>
  <si>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</si>
  <si>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</si>
  <si>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</si>
  <si>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</si>
  <si>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</si>
  <si>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</si>
  <si>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</si>
  <si>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</si>
  <si>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</si>
  <si>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</si>
  <si>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</si>
  <si>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</si>
  <si>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</si>
  <si>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</si>
  <si>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</si>
  <si>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</si>
  <si>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</si>
  <si>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</si>
  <si>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</si>
  <si>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</si>
  <si>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</si>
  <si>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</si>
  <si>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</si>
  <si>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</si>
  <si>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</si>
  <si>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</si>
  <si>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</si>
  <si>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</si>
  <si>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</si>
  <si>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</si>
  <si>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</si>
  <si>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</si>
  <si>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</si>
  <si>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</si>
  <si>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</si>
  <si>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</si>
  <si>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</si>
  <si>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</si>
  <si>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</si>
  <si>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</si>
  <si>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</si>
  <si>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</si>
  <si>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</si>
  <si>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</si>
  <si>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</si>
  <si>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</si>
  <si>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</si>
  <si>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</si>
  <si>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</si>
  <si>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</si>
  <si>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</si>
  <si>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</si>
  <si>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</si>
  <si>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</si>
  <si>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</si>
  <si>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</si>
  <si>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</si>
  <si>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</si>
  <si>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</si>
  <si>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</si>
  <si>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</si>
  <si>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</si>
  <si>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</si>
  <si>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</si>
  <si>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</si>
  <si>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</si>
  <si>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</si>
  <si>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</si>
  <si>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</si>
  <si>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</si>
  <si>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</si>
  <si>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</si>
  <si>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</si>
  <si>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</si>
  <si>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</si>
  <si>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</si>
  <si>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</si>
  <si>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</si>
  <si>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</si>
  <si>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</si>
  <si>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</si>
  <si>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</si>
  <si>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</si>
  <si>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</si>
  <si>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</si>
  <si>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</si>
  <si>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</si>
  <si>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</si>
  <si>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</si>
  <si>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</si>
  <si>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</si>
  <si>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</si>
  <si>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</si>
  <si>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</si>
  <si>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</si>
  <si>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</si>
  <si>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</si>
  <si>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</si>
  <si>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</si>
  <si>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</si>
  <si>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</si>
  <si>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</si>
  <si>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</si>
  <si>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</si>
  <si>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</si>
  <si>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</si>
  <si>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</si>
  <si>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</si>
  <si>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</si>
  <si>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</si>
  <si>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</si>
  <si>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</si>
  <si>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</si>
  <si>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</si>
  <si>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</si>
  <si>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</si>
  <si>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</si>
  <si>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</si>
  <si>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</si>
  <si>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</si>
  <si>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</si>
  <si>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</si>
  <si>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</si>
  <si>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</si>
  <si>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</si>
  <si>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</si>
  <si>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</si>
  <si>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</si>
  <si>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</si>
  <si>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</si>
  <si>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</si>
  <si>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</si>
  <si>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</si>
  <si>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</si>
  <si>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</si>
  <si>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</si>
  <si>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</si>
  <si>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</si>
  <si>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</si>
  <si>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</si>
  <si>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</si>
  <si>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</si>
  <si>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</si>
  <si>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</si>
  <si>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</si>
  <si>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</si>
  <si>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</si>
  <si>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</si>
  <si>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</si>
  <si>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</si>
  <si>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</si>
  <si>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</si>
  <si>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</si>
  <si>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</si>
  <si>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</si>
  <si>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</si>
  <si>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</si>
  <si>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</si>
  <si>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</si>
  <si>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</si>
  <si>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</si>
  <si>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</si>
  <si>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</si>
  <si>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</si>
  <si>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</si>
  <si>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</si>
  <si>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</si>
  <si>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</si>
  <si>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</si>
  <si>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</si>
  <si>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</si>
  <si>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</si>
  <si>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</si>
  <si>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</si>
  <si>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</si>
  <si>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</si>
  <si>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</si>
  <si>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</si>
  <si>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</si>
  <si>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</si>
  <si>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</si>
  <si>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</si>
  <si>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</si>
  <si>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</si>
  <si>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</si>
  <si>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</si>
  <si>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</si>
  <si>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</si>
  <si>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</si>
  <si>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</si>
  <si>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</si>
  <si>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</si>
  <si>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</si>
  <si>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</si>
  <si>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</si>
  <si>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</si>
  <si>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</si>
  <si>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</si>
  <si>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</si>
  <si>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</si>
  <si>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</si>
  <si>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</si>
  <si>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</si>
  <si>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</si>
  <si>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</si>
  <si>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</si>
  <si>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</si>
  <si>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</si>
  <si>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</si>
  <si>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</si>
  <si>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</si>
  <si>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</si>
  <si>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</si>
  <si>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</si>
  <si>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</si>
  <si>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</si>
  <si>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</si>
  <si>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</si>
  <si>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</si>
  <si>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</si>
  <si>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</si>
  <si>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</si>
  <si>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</si>
  <si>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</si>
  <si>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</si>
  <si>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</si>
  <si>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</si>
  <si>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</si>
  <si>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</si>
  <si>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</si>
  <si>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</si>
  <si>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</si>
  <si>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</si>
  <si>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</si>
  <si>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</si>
  <si>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</si>
  <si>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</si>
  <si>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</si>
  <si>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</si>
  <si>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</si>
  <si>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</si>
  <si>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</si>
  <si>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</si>
  <si>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</si>
  <si>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</si>
  <si>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</si>
  <si>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</si>
  <si>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</si>
  <si>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</si>
  <si>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</si>
  <si>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</si>
  <si>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</si>
  <si>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</si>
  <si>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</si>
  <si>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</si>
  <si>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</si>
  <si>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</si>
  <si>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</si>
  <si>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</si>
  <si>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</si>
  <si>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</si>
  <si>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</si>
  <si>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</si>
  <si>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</si>
  <si>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</si>
  <si>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</si>
  <si>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</si>
  <si>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</si>
  <si>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</si>
  <si>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</si>
  <si>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</si>
  <si>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</si>
  <si>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</si>
  <si>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</si>
  <si>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</si>
  <si>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</si>
  <si>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</si>
  <si>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</si>
  <si>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</si>
  <si>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</si>
  <si>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</si>
  <si>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</si>
  <si>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</si>
  <si>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</si>
  <si>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</si>
  <si>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</si>
  <si>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</si>
  <si>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</si>
  <si>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</si>
  <si>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</si>
  <si>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</si>
  <si>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</si>
  <si>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</si>
  <si>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</si>
  <si>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</si>
  <si>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</si>
  <si>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</si>
  <si>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</si>
  <si>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</si>
  <si>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</si>
  <si>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</si>
  <si>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</si>
  <si>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</si>
  <si>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</si>
  <si>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</si>
  <si>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</si>
  <si>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</si>
  <si>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</si>
  <si>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</si>
  <si>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</si>
  <si>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</si>
  <si>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</si>
  <si>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</si>
  <si>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</si>
  <si>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</si>
  <si>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</si>
  <si>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</si>
  <si>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</si>
  <si>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</si>
  <si>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</si>
  <si>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</si>
  <si>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</si>
  <si>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</si>
  <si>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</si>
  <si>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</si>
  <si>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</si>
  <si>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</si>
  <si>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</si>
  <si>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</si>
  <si>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</si>
  <si>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</si>
  <si>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</si>
  <si>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</si>
  <si>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</si>
  <si>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</si>
  <si>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</si>
  <si>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</si>
  <si>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</si>
  <si>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</si>
  <si>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</si>
  <si>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</si>
  <si>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</si>
  <si>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</si>
  <si>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</si>
  <si>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</si>
  <si>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</si>
  <si>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</si>
  <si>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</si>
  <si>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</si>
  <si>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</si>
  <si>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</si>
  <si>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</si>
  <si>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</si>
  <si>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</si>
  <si>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</si>
  <si>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</si>
  <si>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</si>
  <si>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</si>
  <si>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</si>
  <si>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</si>
  <si>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</si>
  <si>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</si>
  <si>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</si>
  <si>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</si>
  <si>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</si>
  <si>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</si>
  <si>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</si>
  <si>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</si>
  <si>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</si>
  <si>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</si>
  <si>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</si>
  <si>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</si>
  <si>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</si>
  <si>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</si>
  <si>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</si>
  <si>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</si>
  <si>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</si>
  <si>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</si>
  <si>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</si>
  <si>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</si>
  <si>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</si>
  <si>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</si>
  <si>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</si>
  <si>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</si>
  <si>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</si>
  <si>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</si>
  <si>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</si>
  <si>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</si>
  <si>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</si>
  <si>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</si>
  <si>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</si>
  <si>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</si>
  <si>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</si>
  <si>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</si>
  <si>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</si>
  <si>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</si>
  <si>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</si>
  <si>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</si>
  <si>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</si>
  <si>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</si>
  <si>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</si>
  <si>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</si>
  <si>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</si>
  <si>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</si>
  <si>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</si>
  <si>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</si>
  <si>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</si>
  <si>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</si>
  <si>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</si>
  <si>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</si>
  <si>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</si>
  <si>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</si>
  <si>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</si>
  <si>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</si>
  <si>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</si>
  <si>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</si>
  <si>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</si>
  <si>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</si>
  <si>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</si>
  <si>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</si>
  <si>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</si>
  <si>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</si>
  <si>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</si>
  <si>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</si>
  <si>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</si>
  <si>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</si>
  <si>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</si>
  <si>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</si>
  <si>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</si>
  <si>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</si>
  <si>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</si>
  <si>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</si>
  <si>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</si>
  <si>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</si>
  <si>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</si>
  <si>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</si>
  <si>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</si>
  <si>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</si>
  <si>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</si>
  <si>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</si>
  <si>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</si>
  <si>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</si>
  <si>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</si>
  <si>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</si>
  <si>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</si>
  <si>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</si>
  <si>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</si>
  <si>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</si>
  <si>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</si>
  <si>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</si>
  <si>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</si>
  <si>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</si>
  <si>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</si>
  <si>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</si>
  <si>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</si>
  <si>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</si>
  <si>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</si>
  <si>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</si>
  <si>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</si>
  <si>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</si>
  <si>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</si>
  <si>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</si>
  <si>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</si>
  <si>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</si>
  <si>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</si>
  <si>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</si>
  <si>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</si>
  <si>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</si>
  <si>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</si>
  <si>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</si>
  <si>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</si>
  <si>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</si>
  <si>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</si>
  <si>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</si>
  <si>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</si>
  <si>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</si>
  <si>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</si>
  <si>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</si>
  <si>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</si>
  <si>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</si>
  <si>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</si>
  <si>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</si>
  <si>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</si>
  <si>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</si>
  <si>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</si>
  <si>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</si>
  <si>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</si>
  <si>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</si>
  <si>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</si>
  <si>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</si>
  <si>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</si>
  <si>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</si>
  <si>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</si>
  <si>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</si>
  <si>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</si>
  <si>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</si>
  <si>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</si>
  <si>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</si>
  <si>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</si>
  <si>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</si>
  <si>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</si>
  <si>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</si>
  <si>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</si>
  <si>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</si>
  <si>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</si>
  <si>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</si>
  <si>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</si>
  <si>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</si>
  <si>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</si>
  <si>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</si>
  <si>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</si>
  <si>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</si>
  <si>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</si>
  <si>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</si>
  <si>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</si>
  <si>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</si>
  <si>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</si>
  <si>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</si>
  <si>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</si>
  <si>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</si>
  <si>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</si>
  <si>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</si>
  <si>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</si>
  <si>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</si>
  <si>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</si>
  <si>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</si>
  <si>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</si>
  <si>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</si>
  <si>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</si>
  <si>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</si>
  <si>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</si>
  <si>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</si>
  <si>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</si>
  <si>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</si>
  <si>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</si>
  <si>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</si>
  <si>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</si>
  <si>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</si>
  <si>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</si>
  <si>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</si>
  <si>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</si>
  <si>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</si>
  <si>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</si>
  <si>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</si>
  <si>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</si>
  <si>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</si>
  <si>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</si>
  <si>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</si>
  <si>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</si>
  <si>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</si>
  <si>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</si>
  <si>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</si>
  <si>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</si>
  <si>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</si>
  <si>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</si>
  <si>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</si>
  <si>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</si>
  <si>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</si>
  <si>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</si>
  <si>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</si>
  <si>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</si>
  <si>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</si>
  <si>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</si>
  <si>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</si>
  <si>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</si>
  <si>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</si>
  <si>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</si>
  <si>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</si>
  <si>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</si>
  <si>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</si>
  <si>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</si>
  <si>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</si>
  <si>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</si>
  <si>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</si>
  <si>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</si>
  <si>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</si>
  <si>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</si>
  <si>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</si>
  <si>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</si>
  <si>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</si>
  <si>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</si>
  <si>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</si>
  <si>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</si>
  <si>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</si>
  <si>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</si>
  <si>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</si>
  <si>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</si>
  <si>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</si>
  <si>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</si>
  <si>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</si>
  <si>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</si>
  <si>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</si>
  <si>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</si>
  <si>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</si>
  <si>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</si>
  <si>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</si>
  <si>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</si>
  <si>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</si>
  <si>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</si>
  <si>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</si>
  <si>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</si>
  <si>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</si>
  <si>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</si>
  <si>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</si>
  <si>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</si>
  <si>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</si>
  <si>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</si>
  <si>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</si>
  <si>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</si>
  <si>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</si>
  <si>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</si>
  <si>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</si>
  <si>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</si>
  <si>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</si>
  <si>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</si>
  <si>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</si>
  <si>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</si>
  <si>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</si>
  <si>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</si>
  <si>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</si>
  <si>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</si>
  <si>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</si>
  <si>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</si>
  <si>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</si>
  <si>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</si>
  <si>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</si>
  <si>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</si>
  <si>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</si>
  <si>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</si>
  <si>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</si>
  <si>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</si>
  <si>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</si>
  <si>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</si>
  <si>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</si>
  <si>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</si>
  <si>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</si>
  <si>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</si>
  <si>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</si>
  <si>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</si>
  <si>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</si>
  <si>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</si>
  <si>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</si>
  <si>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</si>
  <si>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</si>
  <si>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</si>
  <si>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</si>
  <si>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</si>
  <si>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</si>
  <si>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</si>
  <si>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</si>
  <si>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</si>
  <si>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</si>
  <si>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</si>
  <si>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</si>
  <si>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</si>
  <si>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</si>
  <si>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</si>
  <si>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</si>
  <si>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</si>
  <si>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</si>
  <si>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</si>
  <si>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</si>
  <si>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</si>
  <si>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</si>
  <si>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</si>
  <si>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</si>
  <si>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</si>
  <si>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</si>
  <si>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</si>
  <si>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</si>
  <si>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</si>
  <si>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</si>
  <si>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</si>
  <si>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</si>
  <si>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</si>
  <si>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</si>
  <si>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</si>
  <si>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</si>
  <si>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</si>
  <si>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</si>
  <si>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</si>
  <si>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</si>
  <si>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</si>
  <si>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</si>
  <si>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</si>
  <si>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</si>
  <si>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</si>
  <si>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</si>
  <si>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</si>
  <si>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</si>
  <si>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</si>
  <si>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</si>
  <si>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</si>
  <si>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</si>
  <si>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</si>
  <si>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</si>
  <si>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</si>
  <si>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</si>
  <si>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</si>
  <si>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</si>
  <si>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</si>
  <si>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</si>
  <si>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</si>
  <si>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</si>
  <si>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</si>
  <si>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</si>
  <si>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</si>
  <si>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</si>
  <si>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</si>
  <si>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</si>
  <si>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</si>
  <si>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</si>
  <si>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</si>
  <si>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</si>
  <si>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</si>
  <si>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</si>
  <si>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</si>
  <si>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</si>
  <si>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</si>
  <si>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</si>
  <si>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</si>
  <si>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</si>
  <si>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</si>
  <si>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</si>
  <si>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</si>
  <si>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</si>
  <si>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</si>
  <si>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</si>
  <si>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</si>
  <si>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</si>
  <si>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</si>
  <si>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</si>
  <si>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</si>
  <si>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</si>
  <si>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</si>
  <si>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</si>
  <si>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</si>
  <si>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</si>
  <si>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</si>
  <si>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</si>
  <si>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</si>
  <si>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</si>
  <si>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</si>
  <si>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</si>
  <si>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</si>
  <si>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</si>
  <si>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</si>
  <si>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</si>
  <si>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</si>
  <si>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</si>
  <si>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</si>
  <si>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</si>
  <si>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</si>
  <si>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</si>
  <si>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</si>
  <si>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</si>
  <si>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</si>
  <si>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</si>
  <si>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</si>
  <si>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</si>
  <si>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</si>
  <si>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</si>
  <si>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</si>
  <si>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</si>
  <si>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</si>
  <si>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</si>
  <si>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</si>
  <si>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</si>
  <si>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</si>
  <si>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</si>
  <si>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</si>
  <si>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</si>
  <si>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</si>
  <si>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</si>
  <si>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</si>
  <si>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</si>
  <si>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</si>
  <si>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</si>
  <si>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</si>
  <si>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</si>
  <si>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</si>
  <si>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</si>
  <si>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</si>
  <si>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</si>
  <si>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</si>
  <si>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</si>
  <si>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</si>
  <si>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</si>
  <si>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</si>
  <si>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</si>
  <si>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</si>
  <si>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</si>
  <si>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</si>
  <si>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</si>
  <si>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</si>
  <si>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</si>
  <si>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</si>
  <si>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</si>
  <si>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</si>
  <si>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</si>
  <si>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</si>
  <si>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</si>
  <si>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</si>
  <si>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</si>
  <si>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</si>
  <si>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</si>
  <si>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</si>
  <si>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</si>
  <si>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</si>
  <si>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</si>
  <si>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</si>
  <si>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</si>
  <si>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</si>
  <si>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</si>
  <si>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</si>
  <si>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</si>
  <si>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</si>
  <si>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</si>
  <si>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</si>
  <si>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</si>
  <si>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</si>
  <si>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</si>
  <si>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</si>
  <si>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</si>
  <si>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</si>
  <si>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</si>
  <si>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</si>
  <si>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</si>
  <si>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</si>
  <si>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</si>
  <si>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</si>
  <si>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</si>
  <si>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</si>
  <si>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</si>
  <si>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</si>
  <si>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</si>
  <si>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</si>
  <si>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</si>
  <si>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</si>
  <si>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</si>
  <si>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</si>
  <si>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</si>
  <si>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</si>
  <si>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</si>
  <si>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</si>
  <si>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</si>
  <si>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</si>
  <si>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</si>
  <si>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</si>
  <si>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</si>
  <si>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</si>
  <si>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</si>
  <si>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</si>
  <si>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</si>
  <si>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</si>
  <si>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</si>
  <si>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</si>
  <si>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</si>
  <si>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</si>
  <si>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</si>
  <si>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</si>
  <si>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</si>
  <si>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</si>
  <si>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</si>
  <si>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</si>
  <si>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</si>
  <si>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</si>
  <si>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</si>
  <si>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</si>
  <si>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</si>
  <si>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</si>
  <si>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</si>
  <si>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</si>
  <si>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</si>
  <si>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</si>
  <si>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</si>
  <si>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</si>
  <si>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</si>
  <si>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</si>
  <si>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</si>
  <si>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</si>
  <si>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</si>
  <si>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</si>
  <si>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</si>
  <si>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</si>
  <si>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</si>
  <si>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</si>
  <si>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</si>
  <si>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</si>
  <si>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</si>
  <si>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</si>
  <si>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</si>
  <si>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</si>
  <si>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</si>
  <si>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</si>
  <si>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</si>
  <si>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</si>
  <si>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</si>
  <si>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</si>
  <si>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</si>
  <si>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</si>
  <si>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</si>
  <si>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</si>
  <si>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</si>
  <si>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</si>
  <si>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</si>
  <si>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</si>
  <si>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</si>
  <si>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</si>
  <si>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</si>
  <si>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</si>
  <si>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</si>
  <si>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</si>
  <si>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</si>
  <si>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</si>
  <si>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</si>
  <si>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</si>
  <si>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</si>
  <si>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</si>
  <si>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</si>
  <si>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</si>
  <si>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</si>
  <si>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</si>
  <si>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</si>
  <si>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</si>
  <si>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</si>
  <si>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</si>
  <si>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</si>
  <si>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</si>
  <si>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</si>
  <si>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</si>
  <si>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</si>
  <si>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</si>
  <si>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</si>
  <si>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</si>
  <si>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</si>
  <si>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</si>
  <si>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</si>
  <si>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</si>
  <si>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</si>
  <si>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</si>
  <si>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</si>
  <si>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</si>
  <si>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</si>
  <si>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</si>
  <si>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</si>
  <si>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</si>
  <si>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</si>
  <si>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</si>
  <si>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</si>
  <si>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</si>
  <si>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</si>
  <si>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</si>
  <si>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</si>
  <si>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</si>
  <si>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</si>
  <si>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</si>
  <si>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</si>
  <si>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</si>
  <si>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</si>
  <si>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</si>
  <si>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</si>
  <si>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</si>
  <si>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</si>
  <si>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</si>
  <si>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</si>
  <si>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</si>
  <si>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</si>
  <si>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</si>
  <si>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</si>
  <si>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</si>
  <si>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</si>
  <si>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</si>
  <si>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</si>
  <si>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</si>
  <si>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</si>
  <si>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</si>
  <si>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</si>
  <si>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</si>
  <si>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</si>
  <si>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</si>
  <si>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</si>
  <si>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</si>
  <si>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</si>
  <si>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</si>
  <si>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</si>
  <si>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</si>
  <si>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</si>
  <si>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</si>
  <si>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</si>
  <si>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</si>
  <si>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</si>
  <si>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</si>
  <si>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</si>
  <si>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</si>
  <si>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</si>
  <si>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</si>
  <si>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</si>
  <si>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</si>
  <si>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</si>
  <si>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</si>
  <si>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</si>
  <si>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</si>
  <si>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</si>
  <si>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</si>
  <si>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</si>
  <si>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</si>
  <si>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</si>
  <si>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</si>
  <si>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</si>
  <si>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</si>
  <si>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</si>
  <si>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</si>
  <si>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</si>
  <si>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</si>
  <si>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</si>
  <si>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</si>
  <si>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</si>
  <si>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</si>
  <si>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</si>
  <si>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</si>
  <si>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</si>
  <si>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</si>
  <si>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</si>
  <si>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</si>
  <si>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</si>
  <si>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</si>
  <si>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</si>
  <si>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</si>
  <si>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</si>
  <si>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</si>
  <si>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</si>
  <si>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</si>
  <si>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</si>
  <si>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</si>
  <si>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</si>
  <si>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</si>
  <si>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</si>
  <si>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</si>
  <si>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</si>
  <si>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</si>
  <si>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</si>
  <si>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</si>
  <si>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</si>
  <si>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</si>
  <si>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</si>
  <si>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</si>
  <si>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</si>
  <si>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</si>
  <si>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</si>
  <si>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</si>
  <si>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</si>
  <si>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</si>
  <si>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</si>
  <si>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</si>
  <si>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</si>
  <si>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</si>
  <si>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</si>
  <si>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</si>
  <si>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</si>
  <si>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</si>
  <si>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</si>
  <si>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</si>
  <si>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</si>
  <si>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</si>
  <si>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</si>
  <si>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</si>
  <si>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</si>
  <si>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</si>
  <si>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</si>
  <si>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</si>
  <si>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</si>
  <si>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</si>
  <si>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</si>
  <si>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</si>
  <si>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</si>
  <si>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</si>
  <si>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</si>
  <si>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</si>
  <si>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</si>
  <si>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</si>
  <si>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</si>
  <si>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</si>
  <si>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</si>
  <si>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</si>
  <si>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</si>
  <si>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</si>
  <si>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</si>
  <si>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</si>
  <si>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</si>
  <si>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</si>
  <si>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</si>
  <si>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</si>
  <si>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</si>
  <si>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</si>
  <si>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</si>
  <si>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</si>
  <si>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</si>
  <si>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</si>
  <si>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</si>
  <si>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</si>
  <si>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</si>
  <si>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</si>
  <si>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</si>
  <si>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</si>
  <si>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</si>
  <si>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</si>
  <si>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</si>
  <si>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</si>
  <si>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</si>
  <si>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</si>
  <si>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</si>
  <si>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</si>
  <si>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</si>
  <si>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</si>
  <si>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</si>
  <si>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</si>
  <si>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</si>
  <si>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</si>
  <si>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</si>
  <si>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</si>
  <si>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</si>
  <si>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</si>
  <si>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</si>
  <si>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</si>
  <si>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</si>
  <si>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</si>
  <si>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</si>
  <si>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</si>
  <si>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</si>
  <si>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</si>
  <si>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</si>
  <si>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</si>
  <si>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</si>
  <si>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</si>
  <si>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</si>
  <si>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</si>
  <si>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</si>
  <si>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</si>
  <si>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</si>
  <si>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</si>
  <si>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</si>
  <si>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</si>
  <si>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</si>
  <si>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</si>
  <si>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</si>
  <si>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</si>
  <si>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</si>
  <si>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</si>
  <si>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</si>
  <si>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</si>
  <si>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</si>
  <si>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</si>
  <si>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</si>
  <si>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</si>
  <si>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</si>
  <si>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</si>
  <si>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</si>
  <si>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</si>
  <si>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</si>
  <si>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</si>
  <si>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</si>
  <si>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</si>
  <si>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</si>
  <si>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</si>
  <si>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</si>
  <si>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</si>
  <si>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</si>
  <si>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</si>
  <si>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</si>
  <si>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</si>
  <si>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</si>
  <si>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</si>
  <si>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</si>
  <si>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</si>
  <si>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</si>
  <si>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</si>
  <si>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</si>
  <si>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</si>
  <si>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</si>
  <si>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</si>
  <si>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</si>
  <si>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</si>
  <si>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</si>
  <si>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</si>
  <si>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</si>
  <si>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</si>
  <si>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</si>
  <si>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</si>
  <si>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</si>
  <si>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</si>
  <si>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</si>
  <si>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</si>
  <si>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</si>
  <si>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</si>
  <si>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</si>
  <si>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</si>
  <si>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</si>
  <si>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</si>
  <si>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</si>
  <si>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</si>
  <si>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</si>
  <si>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</si>
  <si>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</si>
  <si>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</si>
  <si>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</si>
  <si>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</si>
  <si>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</si>
  <si>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</si>
  <si>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</si>
  <si>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</si>
  <si>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</si>
  <si>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</si>
  <si>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</si>
  <si>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</si>
  <si>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</si>
  <si>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</si>
  <si>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</si>
  <si>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</si>
  <si>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</si>
  <si>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</si>
  <si>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</si>
  <si>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</si>
  <si>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</si>
  <si>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</si>
  <si>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</si>
  <si>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</si>
  <si>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</si>
  <si>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</si>
  <si>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</si>
  <si>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</si>
  <si>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</si>
  <si>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</si>
  <si>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</si>
  <si>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</si>
  <si>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</si>
  <si>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</si>
  <si>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</si>
  <si>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</si>
  <si>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</si>
  <si>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</si>
  <si>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</si>
  <si>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</si>
  <si>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</si>
  <si>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</si>
  <si>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</si>
  <si>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</si>
  <si>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</si>
  <si>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</si>
  <si>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</si>
  <si>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</si>
  <si>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</si>
  <si>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</si>
  <si>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</si>
  <si>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</si>
  <si>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</si>
  <si>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</si>
  <si>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</si>
  <si>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</si>
  <si>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</si>
  <si>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</si>
  <si>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</si>
  <si>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</si>
  <si>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</si>
  <si>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</si>
  <si>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</si>
  <si>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</si>
  <si>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</si>
  <si>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</si>
  <si>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</si>
  <si>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</si>
  <si>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</si>
  <si>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</si>
  <si>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</si>
  <si>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</si>
  <si>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</si>
  <si>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</si>
  <si>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</si>
  <si>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</si>
  <si>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</si>
  <si>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</si>
  <si>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</si>
  <si>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</si>
  <si>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</si>
  <si>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</si>
  <si>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</si>
  <si>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</si>
  <si>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</si>
  <si>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</si>
  <si>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</si>
  <si>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</si>
  <si>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</si>
  <si>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</si>
  <si>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</si>
  <si>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</si>
  <si>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</si>
  <si>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</si>
  <si>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</si>
  <si>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</si>
  <si>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</si>
  <si>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</si>
  <si>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</si>
  <si>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</si>
  <si>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</si>
  <si>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</si>
  <si>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</si>
  <si>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</si>
  <si>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</si>
  <si>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</si>
  <si>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</si>
  <si>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</si>
  <si>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</si>
  <si>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</si>
  <si>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</si>
  <si>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</si>
  <si>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</si>
  <si>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</si>
  <si>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</si>
  <si>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</si>
  <si>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</si>
  <si>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</si>
  <si>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</si>
  <si>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</si>
  <si>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</si>
  <si>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</si>
  <si>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</si>
  <si>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</si>
  <si>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</si>
  <si>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</si>
  <si>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</si>
  <si>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</si>
  <si>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</si>
  <si>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</si>
  <si>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</si>
  <si>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</si>
  <si>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</si>
  <si>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</si>
  <si>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</si>
  <si>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</si>
  <si>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</si>
  <si>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</si>
  <si>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</si>
  <si>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</si>
  <si>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</si>
  <si>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</si>
  <si>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</si>
  <si>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</si>
  <si>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</si>
  <si>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</si>
  <si>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</si>
  <si>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</si>
  <si>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</si>
  <si>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</si>
  <si>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</si>
  <si>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</si>
  <si>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</si>
  <si>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</si>
  <si>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</si>
  <si>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</si>
  <si>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</si>
  <si>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</si>
  <si>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</si>
  <si>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</si>
  <si>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</si>
  <si>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</si>
  <si>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</si>
  <si>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</si>
  <si>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</si>
  <si>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</si>
  <si>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</si>
  <si>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</si>
  <si>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</si>
  <si>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</si>
  <si>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</si>
  <si>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</si>
  <si>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</si>
  <si>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</si>
  <si>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</si>
  <si>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</si>
  <si>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</si>
  <si>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</si>
  <si>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</si>
  <si>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</si>
  <si>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</si>
  <si>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</si>
  <si>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</si>
  <si>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</si>
  <si>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</si>
  <si>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</si>
  <si>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</si>
  <si>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</si>
  <si>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</si>
  <si>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</si>
  <si>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</si>
  <si>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</si>
  <si>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</si>
  <si>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</si>
  <si>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</si>
  <si>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</si>
  <si>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</si>
  <si>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</si>
  <si>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</si>
  <si>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</si>
  <si>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</si>
  <si>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</si>
  <si>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</si>
  <si>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</si>
  <si>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</si>
  <si>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</si>
  <si>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</si>
  <si>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</si>
  <si>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</si>
  <si>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</si>
  <si>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</si>
  <si>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</si>
  <si>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</si>
  <si>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</si>
  <si>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</si>
  <si>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</si>
  <si>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</si>
  <si>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</si>
  <si>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</si>
  <si>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</si>
  <si>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</si>
  <si>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</si>
  <si>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</si>
  <si>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</si>
  <si>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</si>
  <si>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</si>
  <si>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</si>
  <si>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</si>
  <si>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</si>
  <si>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</si>
  <si>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</si>
  <si>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</si>
  <si>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</si>
  <si>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</si>
  <si>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</si>
  <si>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</si>
  <si>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</si>
  <si>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</si>
  <si>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</si>
  <si>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</si>
  <si>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</si>
  <si>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</si>
  <si>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</si>
  <si>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</si>
  <si>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</si>
  <si>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</si>
  <si>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</si>
  <si>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</si>
  <si>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</si>
  <si>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</si>
  <si>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</si>
  <si>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</si>
  <si>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</si>
  <si>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</si>
  <si>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</si>
  <si>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</si>
  <si>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</si>
  <si>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</si>
  <si>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</si>
  <si>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</si>
  <si>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</si>
  <si>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</si>
  <si>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</si>
  <si>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</si>
  <si>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</si>
  <si>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</si>
  <si>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</si>
  <si>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</si>
  <si>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</si>
  <si>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</si>
  <si>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</si>
  <si>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</si>
  <si>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</si>
  <si>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</si>
  <si>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</si>
  <si>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</si>
  <si>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</si>
  <si>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</si>
  <si>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</si>
  <si>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</si>
  <si>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</si>
  <si>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</si>
  <si>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</si>
  <si>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</si>
  <si>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</si>
  <si>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</si>
  <si>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</si>
  <si>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</si>
  <si>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</si>
  <si>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</si>
  <si>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</si>
  <si>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</si>
  <si>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</si>
  <si>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</si>
  <si>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</si>
  <si>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</si>
  <si>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</si>
  <si>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</si>
  <si>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</si>
  <si>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</si>
  <si>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</si>
  <si>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</si>
  <si>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</si>
  <si>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</si>
  <si>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</si>
  <si>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</si>
  <si>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</si>
  <si>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</si>
  <si>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</si>
  <si>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</si>
  <si>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</si>
  <si>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</si>
  <si>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</si>
  <si>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</si>
  <si>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</si>
  <si>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</si>
  <si>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</si>
  <si>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</si>
  <si>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</si>
  <si>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</si>
  <si>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</si>
  <si>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</si>
  <si>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</si>
  <si>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</si>
  <si>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</si>
  <si>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</si>
  <si>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</si>
  <si>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</si>
  <si>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</si>
  <si>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</si>
  <si>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</si>
  <si>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</si>
  <si>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</si>
  <si>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</si>
  <si>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</si>
  <si>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</si>
  <si>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</si>
  <si>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</si>
  <si>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</si>
  <si>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</si>
  <si>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</si>
  <si>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</si>
  <si>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</si>
  <si>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</si>
  <si>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</si>
  <si>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</si>
  <si>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</si>
  <si>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</si>
  <si>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</si>
  <si>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</si>
  <si>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</si>
  <si>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</si>
  <si>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</si>
  <si>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</si>
  <si>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</si>
  <si>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</si>
  <si>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</si>
  <si>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</si>
  <si>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</si>
  <si>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</si>
  <si>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</si>
  <si>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</si>
  <si>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</si>
  <si>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</si>
  <si>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</si>
  <si>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</si>
  <si>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</si>
  <si>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</si>
  <si>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</si>
  <si>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</si>
  <si>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</si>
  <si>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</si>
  <si>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</si>
  <si>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</si>
  <si>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</si>
  <si>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</si>
  <si>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</si>
  <si>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</si>
  <si>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</si>
  <si>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</si>
  <si>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</si>
  <si>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</si>
  <si>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</si>
  <si>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</si>
  <si>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</si>
  <si>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</si>
  <si>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</si>
  <si>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</si>
  <si>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</si>
  <si>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</si>
  <si>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</si>
  <si>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</si>
  <si>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</si>
  <si>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</si>
  <si>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</si>
  <si>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</si>
  <si>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</si>
  <si>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</si>
  <si>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</si>
  <si>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</si>
  <si>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</si>
  <si>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</si>
  <si>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</si>
  <si>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</si>
  <si>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</si>
  <si>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</si>
  <si>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</si>
  <si>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</si>
  <si>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</si>
  <si>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</si>
  <si>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</si>
  <si>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</si>
  <si>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</si>
  <si>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</si>
  <si>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</si>
  <si>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</si>
  <si>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</si>
  <si>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</si>
  <si>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</si>
  <si>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</si>
  <si>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</si>
  <si>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</si>
  <si>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</si>
  <si>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</si>
  <si>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</si>
  <si>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</si>
  <si>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</si>
  <si>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</si>
  <si>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</si>
  <si>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</si>
  <si>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</si>
  <si>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</si>
  <si>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</si>
  <si>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</si>
  <si>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</si>
  <si>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</si>
  <si>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</si>
  <si>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</si>
  <si>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</si>
  <si>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</si>
  <si>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</si>
  <si>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</si>
  <si>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</si>
  <si>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</si>
  <si>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</si>
  <si>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</si>
  <si>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</si>
  <si>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</si>
  <si>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</si>
  <si>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</si>
  <si>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</si>
  <si>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</si>
  <si>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</si>
  <si>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</si>
  <si>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</si>
  <si>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</si>
  <si>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</si>
  <si>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</si>
  <si>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</si>
  <si>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</si>
  <si>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</si>
  <si>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</si>
  <si>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</si>
  <si>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</si>
  <si>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</si>
  <si>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</si>
  <si>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</si>
  <si>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</si>
  <si>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</si>
  <si>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</si>
  <si>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</si>
  <si>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</si>
  <si>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</si>
  <si>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</si>
  <si>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</si>
  <si>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</si>
  <si>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</si>
  <si>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</si>
  <si>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</si>
  <si>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</si>
  <si>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</si>
  <si>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</si>
  <si>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</si>
  <si>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</si>
  <si>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</si>
  <si>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</si>
  <si>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</si>
  <si>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</si>
  <si>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</si>
  <si>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</si>
  <si>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</si>
  <si>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</si>
  <si>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</si>
  <si>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</si>
  <si>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</si>
  <si>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</si>
  <si>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</si>
  <si>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</si>
  <si>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</si>
  <si>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</si>
  <si>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</si>
  <si>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</si>
  <si>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</si>
  <si>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</si>
  <si>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</si>
  <si>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</si>
  <si>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</si>
  <si>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</si>
  <si>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</si>
  <si>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</si>
  <si>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</si>
  <si>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</si>
  <si>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</si>
  <si>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</si>
  <si>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</si>
  <si>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</si>
  <si>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</si>
  <si>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</si>
  <si>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</si>
  <si>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</si>
  <si>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</si>
  <si>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</si>
  <si>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</si>
  <si>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</si>
  <si>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</si>
  <si>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</si>
  <si>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</si>
  <si>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</si>
  <si>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</si>
  <si>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</si>
  <si>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</si>
  <si>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</si>
  <si>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</si>
  <si>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</si>
  <si>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</si>
  <si>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</si>
  <si>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</si>
  <si>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</si>
  <si>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</si>
  <si>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</si>
  <si>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</si>
  <si>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</si>
  <si>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</si>
  <si>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</si>
  <si>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</si>
  <si>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</si>
  <si>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</si>
  <si>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</si>
  <si>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</si>
  <si>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</si>
  <si>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</si>
  <si>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</si>
  <si>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</si>
  <si>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</si>
  <si>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</si>
  <si>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</si>
  <si>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</si>
  <si>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</si>
  <si>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</si>
  <si>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</si>
  <si>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</si>
  <si>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</si>
  <si>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</si>
  <si>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</si>
  <si>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</si>
  <si>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</si>
  <si>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</si>
  <si>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</si>
  <si>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</si>
  <si>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</si>
  <si>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</si>
  <si>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</si>
  <si>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</si>
  <si>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</si>
  <si>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</si>
  <si>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</si>
  <si>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</si>
  <si>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</si>
  <si>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</si>
  <si>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</si>
  <si>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</si>
  <si>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</si>
  <si>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</si>
  <si>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</si>
  <si>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</si>
  <si>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</si>
  <si>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</si>
  <si>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</si>
  <si>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</si>
  <si>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</si>
  <si>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</si>
  <si>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</si>
  <si>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</si>
  <si>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</si>
  <si>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</si>
  <si>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</si>
  <si>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</si>
  <si>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</si>
  <si>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</si>
  <si>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</si>
  <si>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</si>
  <si>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</si>
  <si>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</si>
  <si>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</si>
  <si>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</si>
  <si>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</si>
  <si>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</si>
  <si>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</si>
  <si>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</si>
  <si>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</si>
  <si>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</si>
  <si>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</si>
  <si>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</si>
  <si>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</si>
  <si>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</si>
  <si>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</si>
  <si>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</si>
  <si>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</si>
  <si>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</si>
  <si>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</si>
  <si>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</si>
  <si>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</si>
  <si>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</si>
  <si>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</si>
  <si>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</si>
  <si>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</si>
  <si>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</si>
  <si>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</si>
  <si>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</si>
  <si>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</si>
  <si>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</si>
  <si>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</si>
  <si>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</si>
  <si>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</si>
  <si>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</si>
  <si>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</si>
  <si>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</si>
  <si>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</si>
  <si>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</si>
  <si>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</si>
  <si>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</si>
  <si>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</si>
  <si>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</si>
  <si>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</si>
  <si>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</si>
  <si>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</si>
  <si>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</si>
  <si>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</si>
  <si>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</si>
  <si>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</si>
  <si>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</si>
  <si>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</si>
  <si>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</si>
  <si>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</si>
  <si>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</si>
  <si>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</si>
  <si>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</si>
  <si>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</si>
  <si>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</si>
  <si>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</si>
  <si>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</si>
  <si>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</si>
  <si>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</si>
  <si>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</si>
  <si>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</si>
  <si>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</si>
  <si>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</si>
  <si>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</si>
  <si>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</si>
  <si>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</si>
  <si>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</si>
  <si>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</si>
  <si>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</si>
  <si>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</si>
  <si>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</si>
  <si>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</si>
  <si>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</si>
  <si>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</si>
  <si>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</si>
  <si>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</si>
  <si>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</si>
  <si>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</si>
  <si>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</si>
  <si>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</si>
  <si>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</si>
  <si>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</si>
  <si>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</si>
  <si>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</si>
  <si>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</si>
  <si>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</si>
  <si>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</si>
  <si>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</si>
  <si>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</si>
  <si>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</si>
  <si>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</si>
  <si>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</si>
  <si>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</si>
  <si>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</si>
  <si>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</si>
  <si>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</si>
  <si>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</si>
  <si>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</si>
  <si>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</si>
  <si>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</si>
  <si>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</si>
  <si>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</si>
  <si>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</si>
  <si>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</si>
  <si>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</si>
  <si>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</si>
  <si>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</si>
  <si>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</si>
  <si>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</si>
  <si>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</si>
  <si>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</si>
  <si>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</si>
  <si>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</si>
  <si>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</si>
  <si>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</si>
  <si>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</si>
  <si>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</si>
  <si>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</si>
  <si>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</si>
  <si>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</si>
  <si>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</si>
  <si>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</si>
  <si>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</si>
  <si>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</si>
  <si>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</si>
  <si>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</si>
  <si>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</si>
  <si>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</si>
  <si>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</si>
  <si>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</si>
  <si>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</si>
  <si>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</si>
  <si>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</si>
  <si>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</si>
  <si>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</si>
  <si>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</si>
  <si>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</si>
  <si>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</si>
  <si>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</si>
  <si>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</si>
  <si>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</si>
  <si>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</si>
  <si>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</si>
  <si>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</si>
  <si>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</si>
  <si>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</si>
  <si>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</si>
  <si>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</si>
  <si>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</si>
  <si>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</si>
  <si>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</si>
  <si>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</si>
  <si>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</si>
  <si>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</si>
  <si>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</si>
  <si>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</si>
  <si>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</si>
  <si>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</si>
  <si>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</si>
  <si>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</si>
  <si>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</si>
  <si>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</si>
  <si>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</si>
  <si>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</si>
  <si>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</si>
  <si>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</si>
  <si>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</si>
  <si>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</si>
  <si>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</si>
  <si>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</si>
  <si>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</si>
  <si>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</si>
  <si>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</si>
  <si>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</si>
  <si>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</si>
  <si>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</si>
  <si>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</si>
  <si>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</si>
  <si>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</si>
  <si>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</si>
  <si>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</si>
  <si>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</si>
  <si>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</si>
  <si>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</si>
  <si>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</si>
  <si>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</si>
  <si>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</si>
  <si>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</si>
  <si>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</si>
  <si>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</si>
  <si>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</si>
  <si>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</si>
  <si>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</si>
  <si>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</si>
  <si>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</si>
  <si>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</si>
  <si>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</si>
  <si>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</si>
  <si>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</si>
  <si>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</si>
  <si>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</si>
  <si>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</si>
  <si>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</si>
  <si>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</si>
  <si>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</si>
  <si>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</si>
  <si>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</si>
  <si>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</si>
  <si>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</si>
  <si>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</si>
  <si>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</si>
  <si>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</si>
  <si>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</si>
  <si>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</si>
  <si>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</si>
  <si>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</si>
  <si>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</si>
  <si>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</si>
  <si>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</si>
  <si>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</si>
  <si>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</si>
  <si>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</si>
  <si>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</si>
  <si>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</si>
  <si>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</si>
  <si>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</si>
  <si>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</si>
  <si>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</si>
  <si>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</si>
  <si>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</si>
  <si>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</si>
  <si>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</si>
  <si>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</si>
  <si>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</si>
  <si>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</si>
  <si>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</si>
  <si>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</si>
  <si>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</si>
  <si>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</si>
  <si>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</si>
  <si>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</si>
  <si>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</si>
  <si>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</si>
  <si>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</si>
  <si>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</si>
  <si>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</si>
  <si>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</si>
  <si>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</si>
  <si>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</si>
  <si>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</si>
  <si>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</si>
  <si>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</si>
  <si>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</si>
  <si>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</si>
  <si>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</si>
  <si>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</si>
  <si>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</si>
  <si>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</si>
  <si>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</si>
  <si>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</si>
  <si>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</si>
  <si>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</si>
  <si>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</si>
  <si>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</si>
  <si>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</si>
  <si>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</si>
  <si>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</si>
  <si>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</si>
  <si>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</si>
  <si>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</si>
  <si>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</si>
  <si>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</si>
  <si>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</si>
  <si>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</si>
  <si>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</si>
  <si>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</si>
  <si>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</si>
  <si>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</si>
  <si>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</si>
  <si>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</si>
  <si>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</si>
  <si>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</si>
  <si>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</si>
  <si>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</si>
  <si>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</si>
  <si>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</si>
  <si>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</si>
  <si>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</si>
  <si>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</si>
  <si>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</si>
  <si>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</si>
  <si>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</si>
  <si>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</si>
  <si>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</si>
  <si>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</si>
  <si>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</si>
  <si>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</si>
  <si>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</si>
  <si>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</si>
  <si>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</si>
  <si>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</si>
  <si>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</si>
  <si>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</si>
  <si>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</si>
  <si>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</si>
  <si>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</si>
  <si>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</si>
  <si>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</si>
  <si>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</si>
  <si>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</si>
  <si>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</si>
  <si>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</si>
  <si>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</si>
  <si>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</si>
  <si>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</si>
  <si>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</si>
  <si>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</si>
  <si>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</si>
  <si>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</si>
  <si>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</si>
  <si>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</si>
  <si>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</si>
  <si>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</si>
  <si>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</si>
  <si>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</si>
  <si>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</si>
  <si>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</si>
  <si>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</si>
  <si>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</si>
  <si>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</si>
  <si>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</si>
  <si>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</si>
  <si>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</si>
  <si>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</si>
  <si>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</si>
  <si>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</si>
  <si>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</si>
  <si>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</si>
  <si>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</si>
  <si>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</si>
  <si>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</si>
  <si>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</si>
  <si>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</si>
  <si>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</si>
  <si>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</si>
  <si>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</si>
  <si>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</si>
  <si>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</si>
  <si>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</si>
  <si>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</si>
  <si>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</si>
  <si>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</si>
  <si>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</si>
  <si>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</si>
  <si>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</si>
  <si>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</si>
  <si>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</si>
  <si>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</si>
  <si>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</si>
  <si>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</si>
  <si>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</si>
  <si>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</si>
  <si>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</si>
  <si>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</si>
  <si>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</si>
  <si>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</si>
  <si>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</si>
  <si>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</si>
  <si>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</si>
  <si>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</si>
  <si>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</si>
  <si>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</si>
  <si>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</si>
  <si>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</si>
  <si>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</si>
  <si>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</si>
  <si>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</si>
  <si>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</si>
  <si>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</si>
  <si>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</si>
  <si>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</si>
  <si>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</si>
  <si>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</si>
  <si>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</si>
  <si>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</si>
  <si>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</si>
  <si>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</si>
  <si>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</si>
  <si>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</si>
  <si>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</si>
  <si>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</si>
  <si>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</si>
  <si>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</si>
  <si>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</si>
  <si>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</si>
  <si>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</si>
  <si>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</si>
  <si>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</si>
  <si>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</si>
  <si>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</si>
  <si>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</si>
  <si>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</si>
  <si>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</si>
  <si>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</si>
  <si>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</si>
  <si>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</si>
  <si>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</si>
  <si>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</si>
  <si>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</si>
  <si>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</si>
  <si>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</si>
  <si>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</si>
  <si>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</si>
  <si>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</si>
  <si>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</si>
  <si>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</si>
  <si>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</si>
  <si>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</si>
  <si>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</si>
  <si>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</si>
  <si>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</si>
  <si>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</si>
  <si>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</si>
  <si>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</si>
  <si>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</si>
  <si>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</si>
  <si>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</si>
  <si>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</si>
  <si>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</si>
  <si>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</si>
  <si>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</si>
  <si>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</si>
  <si>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</si>
  <si>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</si>
  <si>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</si>
  <si>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</si>
  <si>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</si>
  <si>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</si>
  <si>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</si>
  <si>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</si>
  <si>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</si>
  <si>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</si>
  <si>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</si>
  <si>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</si>
  <si>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</si>
  <si>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</si>
  <si>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</si>
  <si>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</si>
  <si>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</si>
  <si>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</si>
  <si>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</si>
  <si>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</si>
  <si>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</si>
  <si>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</si>
  <si>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</si>
  <si>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</si>
  <si>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</si>
  <si>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</si>
  <si>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</si>
  <si>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</si>
  <si>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</si>
  <si>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</si>
  <si>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</si>
  <si>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</si>
  <si>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</si>
  <si>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</si>
  <si>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</si>
  <si>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</si>
  <si>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</si>
  <si>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</si>
  <si>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</si>
  <si>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</si>
  <si>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</si>
  <si>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</si>
  <si>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</si>
  <si>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</si>
  <si>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</si>
  <si>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</si>
  <si>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</si>
  <si>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</si>
  <si>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</si>
  <si>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</si>
  <si>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</si>
  <si>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</si>
  <si>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</si>
  <si>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</si>
  <si>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</si>
  <si>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</si>
  <si>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</si>
  <si>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</si>
  <si>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</si>
  <si>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</si>
  <si>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</si>
  <si>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</si>
  <si>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</si>
  <si>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</si>
  <si>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</si>
  <si>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</si>
  <si>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</si>
  <si>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</si>
  <si>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</si>
  <si>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</si>
  <si>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</si>
  <si>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</si>
  <si>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</si>
  <si>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</si>
  <si>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</si>
  <si>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</si>
  <si>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</si>
  <si>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</si>
  <si>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</si>
  <si>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</si>
  <si>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</si>
  <si>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</si>
  <si>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</si>
  <si>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</si>
  <si>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</si>
  <si>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</si>
  <si>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</si>
  <si>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</si>
  <si>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</si>
  <si>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</si>
  <si>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</si>
  <si>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</si>
  <si>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</si>
  <si>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</si>
  <si>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</si>
  <si>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</si>
  <si>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</si>
  <si>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</si>
  <si>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</si>
  <si>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</si>
  <si>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</si>
  <si>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</si>
  <si>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</si>
  <si>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</si>
  <si>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</si>
  <si>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</si>
  <si>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</si>
  <si>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</si>
  <si>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</si>
  <si>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</si>
  <si>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</si>
  <si>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</si>
  <si>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</si>
  <si>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</si>
  <si>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</si>
  <si>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</si>
  <si>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</si>
  <si>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</si>
  <si>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</si>
  <si>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</si>
  <si>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</si>
  <si>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</si>
  <si>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</si>
  <si>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</si>
  <si>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</si>
  <si>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</si>
  <si>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</si>
  <si>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</si>
  <si>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</si>
  <si>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</si>
  <si>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</si>
  <si>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</si>
  <si>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</si>
  <si>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</si>
  <si>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</si>
  <si>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</si>
  <si>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</si>
  <si>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</si>
  <si>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</si>
  <si>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</si>
  <si>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</si>
  <si>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</si>
  <si>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</si>
  <si>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</si>
  <si>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</si>
  <si>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</si>
  <si>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</si>
  <si>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</si>
  <si>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</si>
  <si>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</si>
  <si>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</si>
  <si>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</si>
  <si>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</si>
  <si>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</si>
  <si>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</si>
  <si>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</si>
  <si>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</si>
  <si>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</si>
  <si>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</si>
  <si>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</si>
  <si>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</si>
  <si>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</si>
  <si>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</si>
  <si>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</si>
  <si>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</si>
  <si>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</si>
  <si>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</si>
  <si>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</si>
  <si>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</si>
  <si>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</si>
  <si>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</si>
  <si>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</si>
  <si>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</si>
  <si>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</si>
  <si>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</si>
  <si>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</si>
  <si>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</si>
  <si>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</si>
  <si>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</si>
  <si>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</si>
  <si>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</si>
  <si>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</si>
  <si>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</si>
  <si>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</si>
  <si>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</si>
  <si>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</si>
  <si>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</si>
  <si>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</si>
  <si>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</si>
  <si>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</si>
  <si>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</si>
  <si>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</si>
  <si>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</si>
  <si>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</si>
  <si>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</si>
  <si>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</si>
  <si>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</si>
  <si>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</si>
  <si>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</si>
  <si>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</si>
  <si>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</si>
  <si>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</si>
  <si>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</si>
  <si>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</si>
  <si>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</si>
  <si>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</si>
  <si>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</si>
  <si>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</si>
  <si>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</si>
  <si>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</si>
  <si>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</si>
  <si>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</si>
  <si>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</si>
  <si>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</si>
  <si>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</si>
  <si>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</si>
  <si>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</si>
  <si>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</si>
  <si>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</si>
  <si>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</si>
  <si>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</si>
  <si>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</si>
  <si>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</si>
  <si>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</si>
  <si>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</si>
  <si>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</si>
  <si>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</si>
  <si>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</si>
  <si>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</si>
  <si>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</si>
  <si>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</si>
  <si>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</si>
  <si>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</si>
  <si>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</si>
  <si>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</si>
  <si>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</si>
  <si>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</si>
  <si>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</si>
  <si>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</si>
  <si>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</si>
  <si>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</si>
  <si>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</si>
  <si>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</si>
  <si>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</si>
  <si>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</si>
  <si>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</si>
  <si>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</si>
  <si>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</si>
  <si>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</si>
  <si>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</si>
  <si>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</si>
  <si>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</si>
  <si>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</si>
  <si>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</si>
  <si>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</si>
  <si>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</si>
  <si>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</si>
  <si>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</si>
  <si>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</si>
  <si>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</si>
  <si>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</si>
  <si>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</si>
  <si>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</si>
  <si>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</si>
  <si>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</si>
  <si>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</si>
  <si>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</si>
  <si>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</si>
  <si>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</si>
  <si>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</si>
  <si>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</si>
  <si>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</si>
  <si>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</si>
  <si>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</si>
  <si>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</si>
  <si>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</si>
  <si>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</si>
  <si>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</si>
  <si>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</si>
  <si>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</si>
  <si>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</si>
  <si>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</si>
  <si>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</si>
  <si>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</si>
  <si>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</si>
  <si>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</si>
  <si>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</si>
  <si>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</si>
  <si>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</si>
  <si>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</si>
  <si>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</si>
  <si>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</si>
  <si>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</si>
  <si>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</si>
  <si>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</si>
  <si>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</si>
  <si>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</si>
  <si>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</si>
  <si>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</si>
  <si>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</si>
  <si>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</si>
  <si>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</si>
  <si>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</si>
  <si>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</si>
  <si>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</si>
  <si>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</si>
  <si>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</si>
  <si>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</si>
  <si>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</si>
  <si>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</si>
  <si>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</si>
  <si>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</si>
  <si>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</si>
  <si>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</si>
  <si>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</si>
  <si>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</si>
  <si>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</si>
  <si>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</si>
  <si>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</si>
  <si>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</si>
  <si>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</si>
  <si>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</si>
  <si>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</si>
  <si>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</si>
  <si>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</si>
  <si>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</si>
  <si>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</si>
  <si>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</si>
  <si>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</si>
  <si>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</si>
  <si>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</si>
  <si>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</si>
  <si>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</si>
  <si>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</si>
  <si>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</si>
  <si>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</si>
  <si>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</si>
  <si>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</si>
  <si>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</si>
  <si>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</si>
  <si>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</si>
  <si>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</si>
  <si>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</si>
  <si>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</si>
  <si>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</si>
  <si>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</si>
  <si>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</si>
  <si>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</si>
  <si>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</si>
  <si>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</si>
  <si>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</si>
  <si>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</si>
  <si>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</si>
  <si>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</si>
  <si>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</si>
  <si>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</si>
  <si>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</si>
  <si>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</si>
  <si>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</si>
  <si>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</si>
  <si>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</si>
  <si>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</si>
  <si>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</si>
  <si>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</si>
  <si>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</si>
  <si>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</si>
  <si>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</si>
  <si>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</si>
  <si>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</si>
  <si>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</si>
  <si>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</si>
  <si>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</si>
  <si>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</si>
  <si>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</si>
  <si>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</si>
  <si>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</si>
  <si>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</si>
  <si>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</si>
  <si>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</si>
  <si>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</si>
  <si>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</si>
  <si>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</si>
  <si>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</si>
  <si>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</si>
  <si>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</si>
  <si>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</si>
  <si>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</si>
  <si>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</si>
  <si>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</si>
  <si>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</si>
  <si>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</si>
  <si>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</si>
  <si>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</si>
  <si>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</si>
  <si>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</si>
  <si>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</si>
  <si>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</si>
  <si>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</si>
  <si>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</si>
  <si>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</si>
  <si>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</si>
  <si>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</si>
  <si>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</si>
  <si>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</si>
  <si>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</si>
  <si>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</si>
  <si>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</si>
  <si>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</si>
  <si>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</si>
  <si>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</si>
  <si>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</si>
  <si>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</si>
  <si>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</si>
  <si>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</si>
  <si>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</si>
  <si>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</si>
  <si>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</si>
  <si>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</si>
  <si>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</si>
  <si>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</si>
  <si>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</si>
  <si>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</si>
  <si>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</si>
  <si>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</si>
  <si>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</si>
  <si>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</si>
  <si>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</si>
  <si>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</si>
  <si>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</si>
  <si>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</si>
  <si>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</si>
  <si>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</si>
  <si>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</si>
  <si>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</si>
  <si>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</si>
  <si>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</si>
  <si>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</si>
  <si>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</si>
  <si>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</si>
  <si>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</si>
  <si>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</si>
  <si>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</si>
  <si>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</si>
  <si>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</si>
  <si>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</si>
  <si>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</si>
  <si>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</si>
  <si>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</si>
  <si>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</si>
  <si>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</si>
  <si>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</si>
  <si>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</si>
  <si>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</si>
  <si>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</si>
  <si>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</si>
  <si>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</si>
  <si>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</si>
  <si>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</si>
  <si>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</si>
  <si>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</si>
  <si>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</si>
  <si>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</si>
  <si>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</si>
  <si>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</si>
  <si>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</si>
  <si>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</si>
  <si>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</si>
  <si>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</si>
  <si>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</si>
  <si>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</si>
  <si>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</si>
  <si>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</si>
  <si>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</si>
  <si>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</si>
  <si>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</si>
  <si>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</si>
  <si>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</si>
  <si>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</si>
  <si>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</si>
  <si>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</si>
  <si>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</si>
  <si>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</si>
  <si>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</si>
  <si>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</si>
  <si>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</si>
  <si>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</si>
  <si>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</si>
  <si>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</si>
  <si>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</si>
  <si>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</si>
  <si>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</si>
  <si>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</si>
  <si>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</si>
  <si>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</si>
  <si>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</si>
  <si>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</si>
  <si>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</si>
  <si>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</si>
  <si>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</si>
  <si>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</si>
  <si>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</si>
  <si>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</si>
  <si>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</si>
  <si>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</si>
  <si>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</si>
  <si>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</si>
  <si>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</si>
  <si>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</si>
  <si>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</si>
  <si>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</si>
  <si>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</si>
  <si>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</si>
  <si>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</si>
  <si>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</si>
  <si>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</si>
  <si>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</si>
  <si>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</si>
  <si>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</si>
  <si>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</si>
  <si>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</si>
  <si>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</si>
  <si>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</si>
  <si>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</si>
  <si>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</si>
  <si>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</si>
  <si>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</si>
  <si>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</si>
  <si>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</si>
  <si>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</si>
  <si>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</si>
  <si>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</si>
  <si>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</si>
  <si>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</si>
  <si>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</si>
  <si>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</si>
  <si>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</si>
  <si>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</si>
  <si>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</si>
  <si>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</si>
  <si>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</si>
  <si>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</si>
  <si>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</si>
  <si>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</si>
  <si>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</si>
  <si>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</si>
  <si>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</si>
  <si>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</si>
  <si>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</si>
  <si>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</si>
  <si>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</si>
  <si>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</si>
  <si>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</si>
  <si>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</si>
  <si>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</si>
  <si>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</si>
  <si>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</si>
  <si>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</si>
  <si>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</si>
  <si>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</si>
  <si>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</si>
  <si>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</si>
  <si>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</si>
  <si>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</si>
  <si>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</si>
  <si>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</si>
  <si>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</si>
  <si>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</si>
  <si>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</si>
  <si>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</si>
  <si>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</si>
  <si>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</si>
  <si>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</si>
  <si>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</si>
  <si>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</si>
  <si>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</si>
  <si>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</si>
  <si>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</si>
  <si>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</si>
  <si>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</si>
  <si>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</si>
  <si>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</si>
  <si>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</si>
  <si>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</si>
  <si>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</si>
  <si>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</si>
  <si>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</si>
  <si>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</si>
  <si>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</si>
  <si>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</si>
  <si>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</si>
  <si>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</si>
  <si>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</si>
  <si>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</si>
  <si>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</si>
  <si>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</si>
  <si>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</si>
  <si>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</si>
  <si>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</si>
  <si>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</si>
  <si>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</si>
  <si>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</si>
  <si>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</si>
  <si>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</si>
  <si>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</si>
  <si>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</si>
  <si>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</si>
  <si>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</si>
  <si>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</si>
  <si>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</si>
  <si>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</si>
  <si>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</si>
  <si>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</si>
  <si>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</si>
  <si>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</si>
  <si>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</si>
  <si>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</si>
  <si>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</si>
  <si>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</si>
  <si>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</si>
  <si>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</si>
  <si>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</si>
  <si>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</si>
  <si>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</si>
  <si>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</si>
  <si>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</si>
  <si>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</si>
  <si>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</si>
  <si>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</si>
  <si>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</si>
  <si>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</si>
  <si>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</si>
  <si>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</si>
  <si>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</si>
  <si>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</si>
  <si>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</si>
  <si>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</si>
  <si>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</si>
  <si>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</si>
  <si>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</si>
  <si>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</si>
  <si>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</si>
  <si>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</si>
  <si>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</si>
  <si>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</si>
  <si>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</si>
  <si>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</si>
  <si>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</si>
  <si>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</si>
  <si>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</si>
  <si>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</si>
  <si>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</si>
  <si>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</si>
  <si>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</si>
  <si>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</si>
  <si>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</si>
  <si>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</si>
  <si>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</si>
  <si>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</si>
  <si>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</si>
  <si>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</si>
  <si>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</si>
  <si>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</si>
  <si>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</si>
  <si>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</si>
  <si>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</si>
  <si>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</si>
  <si>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</si>
  <si>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</si>
  <si>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</si>
  <si>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</si>
  <si>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</si>
  <si>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</si>
  <si>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</si>
  <si>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</si>
  <si>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</si>
  <si>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</si>
  <si>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</si>
  <si>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</si>
  <si>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</si>
  <si>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</si>
  <si>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</si>
  <si>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</si>
  <si>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</si>
  <si>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</si>
  <si>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</si>
  <si>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</si>
  <si>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</si>
  <si>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</si>
  <si>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</si>
  <si>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</si>
  <si>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</si>
  <si>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</si>
  <si>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</si>
  <si>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</si>
  <si>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</si>
  <si>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</si>
  <si>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</si>
  <si>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</si>
  <si>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</si>
  <si>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</si>
  <si>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</si>
  <si>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</si>
  <si>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</si>
  <si>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</si>
  <si>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</si>
  <si>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</si>
  <si>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</si>
  <si>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</si>
  <si>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</si>
  <si>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</si>
  <si>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</si>
  <si>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</si>
  <si>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</si>
  <si>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</si>
  <si>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</si>
  <si>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</si>
  <si>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</si>
  <si>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</si>
  <si>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</si>
  <si>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</si>
  <si>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</si>
  <si>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</si>
  <si>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</si>
  <si>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</si>
  <si>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</si>
  <si>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</si>
  <si>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</si>
  <si>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</si>
  <si>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</si>
  <si>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</si>
  <si>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</si>
  <si>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</si>
  <si>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</si>
  <si>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</si>
  <si>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</si>
  <si>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</si>
  <si>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</si>
  <si>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</si>
  <si>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</si>
  <si>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</si>
  <si>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</si>
  <si>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</si>
  <si>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</si>
  <si>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</si>
  <si>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</si>
  <si>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</si>
  <si>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</si>
  <si>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</si>
  <si>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</si>
  <si>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</si>
  <si>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</si>
  <si>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</si>
  <si>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</si>
  <si>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</si>
  <si>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</si>
  <si>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</si>
  <si>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</si>
  <si>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</si>
  <si>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</si>
  <si>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</si>
  <si>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</si>
  <si>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</si>
  <si>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</si>
  <si>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</si>
  <si>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</si>
  <si>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</si>
  <si>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</si>
  <si>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</si>
  <si>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</si>
  <si>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</si>
  <si>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</si>
  <si>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</si>
  <si>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</si>
  <si>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</si>
  <si>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</si>
  <si>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</si>
  <si>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</si>
  <si>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</si>
  <si>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</si>
  <si>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</si>
  <si>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</si>
  <si>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</si>
  <si>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</si>
  <si>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</si>
  <si>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</si>
  <si>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</si>
  <si>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</si>
  <si>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</si>
  <si>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</si>
  <si>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</si>
  <si>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</si>
  <si>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</si>
  <si>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</si>
  <si>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</si>
  <si>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</si>
  <si>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</si>
  <si>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</si>
  <si>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</si>
  <si>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</si>
  <si>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</si>
  <si>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</si>
  <si>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</si>
  <si>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</si>
  <si>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</si>
  <si>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</si>
  <si>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</si>
  <si>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</si>
  <si>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</si>
  <si>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</si>
  <si>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</si>
  <si>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</si>
  <si>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</si>
  <si>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</si>
  <si>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</si>
  <si>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</si>
  <si>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</si>
  <si>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</si>
  <si>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</si>
  <si>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</si>
  <si>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</si>
  <si>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</si>
  <si>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</si>
  <si>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</si>
  <si>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</si>
  <si>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</si>
  <si>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</si>
  <si>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</si>
  <si>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</si>
  <si>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</si>
  <si>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</si>
  <si>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</si>
  <si>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</si>
  <si>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</si>
  <si>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</si>
  <si>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</si>
  <si>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</si>
  <si>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</si>
  <si>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</si>
  <si>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</si>
  <si>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</si>
  <si>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</si>
  <si>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</si>
  <si>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</si>
  <si>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</si>
  <si>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</si>
  <si>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</si>
  <si>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</si>
  <si>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</si>
  <si>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</si>
  <si>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</si>
  <si>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</si>
  <si>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</si>
  <si>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</si>
  <si>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</si>
  <si>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</si>
  <si>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</si>
  <si>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</si>
  <si>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</si>
  <si>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</si>
  <si>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</si>
  <si>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</si>
  <si>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</si>
  <si>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</si>
  <si>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</si>
  <si>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</si>
  <si>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</si>
  <si>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</si>
  <si>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</si>
  <si>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</si>
  <si>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</si>
  <si>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</si>
  <si>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</si>
  <si>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</si>
  <si>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</si>
  <si>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</si>
  <si>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</si>
  <si>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</si>
  <si>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</si>
  <si>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</si>
  <si>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</si>
  <si>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</si>
  <si>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</si>
  <si>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</si>
  <si>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</si>
  <si>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</si>
  <si>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</si>
  <si>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</si>
  <si>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</si>
  <si>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</si>
  <si>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</si>
  <si>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</si>
  <si>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</si>
  <si>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</si>
  <si>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</si>
  <si>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</si>
  <si>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</si>
  <si>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</si>
  <si>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</si>
  <si>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</si>
  <si>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</si>
  <si>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</si>
  <si>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</si>
  <si>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</si>
  <si>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</si>
  <si>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</si>
  <si>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</si>
  <si>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</si>
  <si>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</si>
  <si>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</si>
  <si>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</si>
  <si>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</si>
  <si>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</si>
  <si>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</si>
  <si>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</si>
  <si>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</si>
  <si>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</si>
  <si>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</si>
  <si>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</si>
  <si>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</si>
  <si>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</si>
  <si>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</si>
  <si>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</si>
  <si>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</si>
  <si>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</si>
  <si>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</si>
  <si>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</si>
  <si>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</si>
  <si>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</si>
  <si>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</si>
  <si>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</si>
  <si>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</si>
  <si>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</si>
  <si>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</si>
  <si>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</si>
  <si>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</si>
  <si>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</si>
  <si>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</si>
  <si>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</si>
  <si>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</si>
  <si>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</si>
  <si>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</si>
  <si>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</si>
  <si>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</si>
  <si>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</si>
  <si>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</si>
  <si>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</si>
  <si>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</si>
  <si>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</si>
  <si>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</si>
  <si>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</si>
  <si>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</si>
  <si>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</si>
  <si>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</si>
  <si>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</si>
  <si>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</si>
  <si>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</si>
  <si>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</si>
  <si>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</si>
  <si>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</si>
  <si>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</si>
  <si>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</si>
  <si>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</si>
  <si>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</si>
  <si>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</si>
  <si>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</si>
  <si>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</si>
  <si>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</si>
  <si>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</si>
  <si>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</si>
  <si>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</si>
  <si>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</si>
  <si>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</si>
  <si>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</si>
  <si>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</si>
  <si>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</si>
  <si>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</si>
  <si>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</si>
  <si>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</si>
  <si>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</si>
  <si>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</si>
  <si>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</si>
  <si>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</si>
  <si>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</si>
  <si>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</si>
  <si>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</si>
  <si>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</si>
  <si>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</si>
  <si>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</si>
  <si>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</si>
  <si>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</si>
  <si>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</si>
  <si>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</si>
  <si>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</si>
  <si>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</si>
  <si>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</si>
  <si>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</si>
  <si>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</si>
  <si>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</si>
  <si>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</si>
  <si>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</si>
  <si>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</si>
  <si>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</si>
  <si>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</si>
  <si>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</si>
  <si>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</si>
  <si>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</si>
  <si>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</si>
  <si>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</si>
  <si>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</si>
  <si>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</si>
  <si>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</si>
  <si>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</si>
  <si>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</si>
  <si>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</si>
  <si>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</si>
  <si>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</si>
  <si>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</si>
  <si>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</si>
  <si>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</si>
  <si>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</si>
  <si>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</si>
  <si>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</si>
  <si>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</si>
  <si>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</si>
  <si>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</si>
  <si>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</si>
  <si>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</si>
  <si>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</si>
  <si>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</si>
  <si>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</si>
  <si>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</si>
  <si>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</si>
  <si>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</si>
  <si>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</si>
  <si>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</si>
  <si>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</si>
  <si>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</si>
  <si>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</si>
  <si>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</si>
  <si>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</si>
  <si>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</si>
  <si>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</si>
  <si>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</si>
  <si>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</si>
  <si>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</si>
  <si>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</si>
  <si>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</si>
  <si>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</si>
  <si>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</si>
  <si>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</si>
  <si>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</si>
  <si>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</si>
  <si>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</si>
  <si>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</si>
  <si>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</si>
  <si>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</si>
  <si>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</si>
  <si>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</si>
  <si>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</si>
  <si>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</si>
  <si>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</si>
  <si>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</si>
  <si>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</si>
  <si>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</si>
  <si>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</si>
  <si>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</si>
  <si>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</si>
  <si>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</si>
  <si>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</si>
  <si>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</si>
  <si>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</si>
  <si>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</si>
  <si>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</si>
  <si>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</si>
  <si>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</si>
  <si>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</si>
  <si>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</si>
  <si>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</si>
  <si>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</si>
  <si>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</si>
  <si>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</si>
  <si>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</si>
  <si>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</si>
  <si>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</si>
  <si>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</si>
  <si>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</si>
  <si>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</si>
  <si>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</si>
  <si>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</si>
  <si>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</si>
  <si>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</si>
  <si>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</si>
  <si>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</si>
  <si>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</si>
  <si>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</si>
  <si>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</si>
  <si>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</si>
  <si>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</si>
  <si>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</si>
  <si>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</si>
  <si>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</si>
  <si>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</si>
  <si>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</si>
  <si>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</si>
  <si>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</si>
  <si>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</si>
  <si>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</si>
  <si>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</si>
  <si>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</si>
  <si>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</si>
  <si>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</si>
  <si>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</si>
  <si>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</si>
  <si>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</si>
  <si>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</si>
  <si>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</si>
  <si>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</si>
  <si>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</si>
  <si>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</si>
  <si>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</si>
  <si>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</si>
  <si>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</si>
  <si>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</si>
  <si>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</si>
  <si>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</si>
  <si>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</si>
  <si>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</si>
  <si>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</si>
  <si>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</si>
  <si>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</si>
  <si>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</si>
  <si>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</si>
  <si>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</si>
  <si>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</si>
  <si>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</si>
  <si>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</si>
  <si>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</si>
  <si>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</si>
  <si>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</si>
  <si>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</si>
  <si>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</si>
  <si>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</si>
  <si>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</si>
  <si>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</si>
  <si>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</si>
  <si>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</si>
  <si>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</si>
  <si>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</si>
  <si>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</si>
  <si>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</si>
  <si>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</si>
  <si>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</si>
  <si>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</si>
  <si>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</si>
  <si>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</si>
  <si>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</si>
  <si>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</si>
  <si>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</si>
  <si>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</si>
  <si>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</si>
  <si>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</si>
  <si>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</si>
  <si>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</si>
  <si>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</si>
  <si>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</si>
  <si>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</si>
  <si>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</si>
  <si>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</si>
  <si>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</si>
  <si>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</si>
  <si>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</si>
  <si>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</si>
  <si>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</si>
  <si>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</si>
  <si>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</si>
  <si>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</si>
  <si>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</si>
  <si>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</si>
  <si>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</si>
  <si>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</si>
  <si>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</si>
  <si>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</si>
  <si>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</si>
  <si>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</si>
  <si>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</si>
  <si>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</si>
  <si>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</si>
  <si>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</si>
  <si>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</si>
  <si>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</si>
  <si>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</si>
  <si>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</si>
  <si>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</si>
  <si>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</si>
  <si>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</si>
  <si>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</si>
  <si>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</si>
  <si>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</si>
  <si>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</si>
  <si>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</si>
  <si>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</si>
  <si>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</si>
  <si>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</si>
  <si>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</si>
  <si>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</si>
  <si>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</si>
  <si>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</si>
  <si>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</si>
  <si>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</si>
  <si>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</si>
  <si>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</si>
  <si>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</si>
  <si>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</si>
  <si>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</si>
  <si>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</si>
  <si>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</si>
  <si>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</si>
  <si>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</si>
  <si>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</si>
  <si>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</si>
  <si>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</si>
  <si>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</si>
  <si>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</si>
  <si>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</si>
  <si>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</si>
  <si>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</si>
  <si>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</si>
  <si>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</si>
  <si>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</si>
  <si>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</si>
  <si>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</si>
  <si>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</si>
  <si>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</si>
  <si>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</si>
  <si>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</si>
  <si>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</si>
  <si>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</si>
  <si>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</si>
  <si>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</si>
  <si>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</si>
  <si>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</si>
  <si>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</si>
  <si>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</si>
  <si>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</si>
  <si>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</si>
  <si>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</si>
  <si>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</si>
  <si>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</si>
  <si>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</si>
  <si>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</si>
  <si>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</si>
  <si>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</si>
  <si>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</si>
  <si>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</si>
  <si>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</si>
  <si>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</si>
  <si>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</si>
  <si>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</si>
  <si>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</si>
  <si>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</si>
  <si>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</si>
  <si>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</si>
  <si>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</si>
  <si>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</si>
  <si>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</si>
  <si>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</si>
  <si>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</si>
  <si>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</si>
  <si>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</si>
  <si>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</si>
  <si>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</si>
  <si>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</si>
  <si>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</si>
  <si>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</si>
  <si>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</si>
  <si>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</si>
  <si>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</si>
  <si>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</si>
  <si>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</si>
  <si>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</si>
  <si>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</si>
  <si>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</si>
  <si>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</si>
  <si>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</si>
  <si>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</si>
  <si>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</si>
  <si>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</si>
  <si>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</si>
  <si>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</si>
  <si>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</si>
  <si>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</si>
  <si>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</si>
  <si>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</si>
  <si>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</si>
  <si>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</si>
  <si>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</si>
  <si>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</si>
  <si>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</si>
  <si>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</si>
  <si>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</si>
  <si>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</si>
  <si>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</si>
  <si>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</si>
  <si>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</si>
  <si>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</si>
  <si>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</si>
  <si>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</si>
  <si>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</si>
  <si>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</si>
  <si>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</si>
  <si>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</si>
  <si>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</si>
  <si>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</si>
  <si>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</si>
  <si>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</si>
  <si>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</si>
  <si>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</si>
  <si>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</si>
  <si>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</si>
  <si>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</si>
  <si>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</si>
  <si>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</si>
  <si>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</si>
  <si>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</si>
  <si>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</si>
  <si>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</si>
  <si>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</si>
  <si>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</si>
  <si>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</si>
  <si>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</si>
  <si>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</si>
  <si>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</si>
  <si>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</si>
  <si>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</si>
  <si>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</si>
  <si>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</si>
  <si>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</si>
  <si>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</si>
  <si>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</si>
  <si>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</si>
  <si>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</si>
  <si>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</si>
  <si>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</si>
  <si>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</si>
  <si>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</si>
  <si>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</si>
  <si>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</si>
  <si>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</si>
  <si>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</si>
  <si>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</si>
  <si>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</si>
  <si>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</si>
  <si>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</si>
  <si>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</si>
  <si>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</si>
  <si>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</si>
  <si>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</si>
  <si>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</si>
  <si>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</si>
  <si>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</si>
  <si>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</si>
  <si>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</si>
  <si>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</si>
  <si>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</si>
  <si>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</si>
  <si>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</si>
  <si>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</si>
  <si>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</si>
  <si>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</si>
  <si>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</si>
  <si>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</si>
  <si>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</si>
  <si>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</si>
  <si>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</si>
  <si>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</si>
  <si>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</si>
  <si>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</si>
  <si>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</si>
  <si>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</si>
  <si>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</si>
  <si>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</si>
  <si>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</si>
  <si>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</si>
  <si>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</si>
  <si>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</si>
  <si>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</si>
  <si>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</si>
  <si>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</si>
  <si>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</si>
  <si>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</si>
  <si>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</si>
  <si>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</si>
  <si>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</si>
  <si>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</si>
  <si>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</si>
  <si>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</si>
  <si>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</si>
  <si>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</si>
  <si>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</si>
  <si>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</si>
  <si>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</si>
  <si>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</si>
  <si>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</si>
  <si>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</si>
  <si>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</si>
  <si>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</si>
  <si>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</si>
  <si>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</si>
  <si>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</si>
  <si>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</si>
  <si>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</si>
  <si>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</si>
  <si>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</si>
  <si>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</si>
  <si>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</si>
  <si>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</si>
  <si>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</si>
  <si>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</si>
  <si>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</si>
  <si>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</si>
  <si>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</si>
  <si>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</si>
  <si>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</si>
  <si>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</si>
  <si>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</si>
  <si>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</si>
  <si>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</si>
  <si>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</si>
  <si>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</si>
  <si>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</si>
  <si>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</si>
  <si>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</si>
  <si>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</si>
  <si>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</si>
  <si>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</si>
  <si>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</si>
  <si>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</si>
  <si>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</si>
  <si>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</si>
  <si>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</si>
  <si>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</si>
  <si>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</si>
  <si>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</si>
  <si>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</si>
  <si>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</si>
  <si>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</si>
  <si>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</si>
  <si>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</si>
  <si>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</si>
  <si>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</si>
  <si>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</si>
  <si>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</si>
  <si>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</si>
  <si>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</si>
  <si>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</si>
  <si>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</si>
  <si>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</si>
  <si>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</si>
  <si>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</si>
  <si>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</si>
  <si>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</si>
  <si>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</si>
  <si>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</si>
  <si>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</si>
  <si>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</si>
  <si>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</si>
  <si>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</si>
  <si>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</si>
  <si>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</si>
  <si>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</si>
  <si>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</si>
  <si>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</si>
  <si>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</si>
  <si>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</si>
  <si>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</si>
  <si>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</si>
  <si>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</si>
  <si>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</si>
  <si>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</si>
  <si>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</si>
  <si>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</si>
  <si>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</si>
  <si>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</si>
  <si>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</si>
  <si>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</si>
  <si>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</si>
  <si>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</si>
  <si>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</si>
  <si>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</si>
  <si>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</si>
  <si>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</si>
  <si>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</si>
  <si>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</si>
  <si>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</si>
  <si>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</si>
  <si>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</si>
  <si>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</si>
  <si>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</si>
  <si>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</si>
  <si>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</si>
  <si>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</si>
  <si>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</si>
  <si>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</si>
  <si>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</si>
  <si>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</si>
  <si>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</si>
  <si>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</si>
  <si>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</si>
  <si>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</si>
  <si>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</si>
  <si>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</si>
  <si>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</si>
  <si>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</si>
  <si>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</si>
  <si>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</si>
  <si>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</si>
  <si>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</si>
  <si>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</si>
  <si>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</si>
  <si>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</si>
  <si>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</si>
  <si>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</si>
  <si>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</si>
  <si>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</si>
  <si>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</si>
  <si>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</si>
  <si>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</si>
  <si>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</si>
  <si>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</si>
  <si>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</si>
  <si>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</si>
  <si>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</si>
  <si>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</si>
  <si>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</si>
  <si>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</si>
  <si>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</si>
  <si>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</si>
  <si>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</si>
  <si>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</si>
  <si>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</si>
  <si>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</si>
  <si>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</si>
  <si>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</si>
  <si>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</si>
  <si>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</si>
  <si>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</si>
  <si>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</si>
  <si>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</si>
  <si>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</si>
  <si>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</si>
  <si>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</si>
  <si>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</si>
  <si>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</si>
  <si>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</si>
  <si>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</si>
  <si>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</si>
  <si>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</si>
  <si>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</si>
  <si>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</si>
  <si>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</si>
  <si>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</si>
  <si>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</si>
  <si>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</si>
  <si>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</si>
  <si>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</si>
  <si>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</si>
  <si>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</si>
  <si>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</si>
  <si>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</si>
  <si>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</si>
  <si>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</si>
  <si>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</si>
  <si>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</si>
  <si>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</si>
  <si>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</si>
  <si>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</si>
  <si>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</si>
  <si>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</si>
  <si>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</si>
  <si>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</si>
  <si>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</si>
  <si>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</si>
  <si>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</si>
  <si>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</si>
  <si>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</si>
  <si>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</si>
  <si>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</si>
  <si>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</si>
  <si>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</si>
  <si>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</si>
  <si>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</si>
  <si>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</si>
  <si>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</si>
  <si>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</si>
  <si>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</si>
  <si>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</si>
  <si>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</si>
  <si>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</si>
  <si>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</si>
  <si>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</si>
  <si>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</si>
  <si>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</si>
  <si>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</si>
  <si>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</si>
  <si>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</si>
  <si>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</si>
  <si>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</si>
  <si>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</si>
  <si>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</si>
  <si>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</si>
  <si>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</si>
  <si>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</si>
  <si>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</si>
  <si>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</si>
  <si>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</si>
  <si>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</si>
  <si>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</si>
  <si>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</si>
  <si>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</si>
  <si>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</si>
  <si>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</si>
  <si>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</si>
  <si>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</si>
  <si>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</si>
  <si>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</si>
  <si>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</si>
  <si>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</si>
  <si>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</si>
  <si>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</si>
  <si>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</si>
  <si>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</si>
  <si>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</si>
  <si>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</si>
  <si>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</si>
  <si>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</si>
  <si>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</si>
  <si>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</si>
  <si>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</si>
  <si>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</si>
  <si>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</si>
  <si>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</si>
  <si>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</si>
  <si>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</si>
  <si>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</si>
  <si>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</si>
  <si>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</si>
  <si>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</si>
  <si>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</si>
  <si>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</si>
  <si>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</si>
  <si>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</si>
  <si>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</si>
  <si>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</si>
  <si>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</si>
  <si>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</si>
  <si>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</si>
  <si>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</si>
  <si>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</si>
  <si>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</si>
  <si>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</si>
  <si>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</si>
  <si>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</si>
  <si>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</si>
  <si>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</si>
  <si>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</si>
  <si>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</si>
  <si>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</si>
  <si>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</si>
  <si>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</si>
  <si>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</si>
  <si>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</si>
  <si>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</si>
  <si>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</si>
  <si>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</si>
  <si>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</si>
  <si>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</si>
  <si>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</si>
  <si>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</si>
  <si>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</si>
  <si>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</si>
  <si>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</si>
  <si>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</si>
  <si>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</si>
  <si>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</si>
  <si>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</si>
  <si>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</si>
  <si>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</si>
  <si>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</si>
  <si>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</si>
  <si>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</si>
  <si>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</si>
  <si>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</si>
  <si>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</si>
  <si>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</si>
  <si>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</si>
  <si>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</si>
  <si>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</si>
  <si>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</si>
  <si>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</si>
  <si>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</si>
  <si>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</si>
  <si>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</si>
  <si>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</si>
  <si>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</si>
  <si>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</si>
  <si>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</si>
  <si>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</si>
  <si>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</si>
  <si>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</si>
  <si>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</si>
  <si>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</si>
  <si>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</si>
  <si>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</si>
  <si>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</si>
  <si>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</si>
  <si>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</si>
  <si>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</si>
  <si>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</si>
  <si>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</si>
  <si>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</si>
  <si>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</si>
  <si>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</si>
  <si>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</si>
  <si>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</si>
  <si>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</si>
  <si>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</si>
  <si>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</si>
  <si>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</si>
  <si>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</si>
  <si>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</si>
  <si>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</si>
  <si>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</si>
  <si>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</si>
  <si>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</si>
  <si>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</si>
  <si>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</si>
  <si>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</si>
  <si>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</si>
  <si>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</si>
  <si>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</si>
  <si>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</si>
  <si>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</si>
  <si>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</si>
  <si>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</si>
  <si>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</si>
  <si>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</si>
  <si>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</si>
  <si>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</si>
  <si>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</si>
  <si>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</si>
  <si>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</si>
  <si>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</si>
  <si>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</si>
  <si>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</si>
  <si>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</si>
  <si>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</si>
  <si>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</si>
  <si>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</si>
  <si>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</si>
  <si>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</si>
  <si>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</si>
  <si>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</si>
  <si>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</si>
  <si>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</si>
  <si>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</si>
  <si>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</si>
  <si>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</si>
  <si>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</si>
  <si>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</si>
  <si>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</si>
  <si>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</si>
  <si>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</si>
  <si>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</si>
  <si>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</si>
  <si>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</si>
  <si>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</si>
  <si>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</si>
  <si>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</si>
  <si>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</si>
  <si>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</si>
  <si>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</si>
  <si>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</si>
  <si>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</si>
  <si>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</si>
  <si>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</si>
  <si>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</si>
  <si>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</si>
  <si>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</si>
  <si>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</si>
  <si>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</si>
  <si>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</si>
  <si>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</si>
  <si>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</si>
  <si>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</si>
  <si>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</si>
  <si>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</si>
  <si>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</si>
  <si>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</si>
  <si>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</si>
  <si>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</si>
  <si>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</si>
  <si>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</si>
  <si>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</si>
  <si>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</si>
  <si>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</si>
  <si>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</si>
  <si>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</si>
  <si>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</si>
  <si>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</si>
  <si>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</si>
  <si>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</si>
  <si>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</si>
  <si>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</si>
  <si>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</si>
  <si>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</si>
  <si>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</si>
  <si>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</si>
  <si>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</si>
  <si>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</si>
  <si>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</si>
  <si>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</si>
  <si>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</si>
  <si>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</si>
  <si>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</si>
  <si>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</si>
  <si>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</si>
  <si>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</si>
  <si>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</si>
  <si>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</si>
  <si>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</si>
  <si>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</si>
  <si>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</si>
  <si>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</si>
  <si>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</si>
  <si>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</si>
  <si>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</si>
  <si>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</si>
  <si>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</si>
  <si>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</si>
  <si>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</si>
  <si>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</si>
  <si>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</si>
  <si>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</si>
  <si>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</si>
  <si>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</si>
  <si>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</si>
  <si>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</si>
  <si>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</si>
  <si>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</si>
  <si>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</si>
  <si>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</si>
  <si>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</si>
  <si>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</si>
  <si>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</si>
  <si>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</si>
  <si>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</si>
  <si>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</si>
  <si>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</si>
  <si>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</si>
  <si>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</si>
  <si>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</si>
  <si>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</si>
  <si>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</si>
  <si>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</si>
  <si>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</si>
  <si>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</si>
  <si>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</si>
  <si>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</si>
  <si>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</si>
  <si>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</si>
  <si>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</si>
  <si>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</si>
  <si>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</si>
  <si>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</si>
  <si>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</si>
  <si>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</si>
  <si>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</si>
  <si>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</si>
  <si>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</si>
  <si>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</si>
  <si>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</si>
  <si>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</si>
  <si>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</si>
  <si>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</si>
  <si>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</si>
  <si>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</si>
  <si>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</si>
  <si>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</si>
  <si>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</si>
  <si>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</si>
  <si>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</si>
  <si>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</si>
  <si>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</si>
  <si>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</si>
  <si>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</si>
  <si>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</si>
  <si>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</si>
  <si>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</si>
  <si>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</si>
  <si>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</si>
  <si>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</si>
  <si>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</si>
  <si>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</si>
  <si>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</si>
  <si>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</si>
  <si>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</si>
  <si>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</si>
  <si>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</si>
  <si>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</si>
  <si>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</si>
  <si>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</si>
  <si>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</si>
  <si>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</si>
  <si>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</si>
  <si>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</si>
  <si>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</si>
  <si>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</si>
  <si>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</si>
  <si>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</si>
  <si>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</si>
  <si>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</si>
  <si>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</si>
  <si>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</si>
  <si>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</si>
  <si>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</si>
  <si>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</si>
  <si>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</si>
  <si>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</si>
  <si>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</si>
  <si>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</si>
  <si>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</si>
  <si>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</si>
  <si>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</si>
  <si>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</si>
  <si>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</si>
  <si>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</si>
  <si>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</si>
  <si>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</si>
  <si>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</si>
  <si>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</si>
  <si>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</si>
  <si>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</si>
  <si>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</si>
  <si>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</si>
  <si>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</si>
  <si>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</si>
  <si>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</si>
  <si>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</si>
  <si>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</si>
  <si>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</si>
  <si>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</si>
  <si>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</si>
  <si>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</si>
  <si>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</si>
  <si>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</si>
  <si>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</si>
  <si>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</si>
  <si>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</si>
  <si>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</si>
  <si>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</si>
  <si>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</si>
  <si>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</si>
  <si>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</si>
  <si>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</si>
  <si>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</si>
  <si>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</si>
  <si>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</si>
  <si>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</si>
  <si>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</si>
  <si>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</si>
  <si>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</si>
  <si>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</si>
  <si>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</si>
  <si>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</si>
  <si>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</si>
  <si>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</si>
  <si>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</si>
  <si>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</si>
  <si>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</si>
  <si>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</si>
  <si>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</si>
  <si>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</si>
  <si>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</si>
  <si>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</si>
  <si>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</si>
  <si>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</si>
  <si>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</si>
  <si>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</si>
  <si>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</si>
  <si>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</si>
  <si>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</si>
  <si>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</si>
  <si>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</si>
  <si>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</si>
  <si>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</si>
  <si>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</si>
  <si>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</si>
  <si>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</si>
  <si>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</si>
  <si>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</si>
  <si>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</si>
  <si>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</si>
  <si>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</si>
  <si>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</si>
  <si>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</si>
  <si>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</si>
  <si>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</si>
  <si>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</si>
  <si>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</si>
  <si>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</si>
  <si>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</si>
  <si>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</si>
  <si>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</si>
  <si>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</si>
  <si>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</si>
  <si>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</si>
  <si>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</si>
  <si>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</si>
  <si>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</si>
  <si>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</si>
  <si>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</si>
  <si>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</si>
  <si>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</si>
  <si>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</si>
  <si>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</si>
  <si>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</si>
  <si>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</si>
  <si>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</si>
  <si>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</si>
  <si>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</si>
  <si>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</si>
  <si>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</si>
  <si>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</si>
  <si>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</si>
  <si>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</si>
  <si>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</si>
  <si>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</si>
  <si>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</si>
  <si>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</si>
  <si>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</si>
  <si>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</si>
  <si>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</si>
  <si>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</si>
  <si>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</si>
  <si>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</si>
  <si>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</si>
  <si>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</si>
  <si>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</si>
  <si>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</si>
  <si>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</si>
  <si>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</si>
  <si>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</si>
  <si>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</si>
  <si>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</si>
  <si>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</si>
  <si>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</si>
  <si>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</si>
  <si>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</si>
  <si>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</si>
  <si>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</si>
  <si>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</si>
  <si>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</si>
  <si>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</si>
  <si>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</si>
  <si>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</si>
  <si>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</si>
  <si>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</si>
  <si>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</si>
  <si>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</si>
  <si>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</si>
  <si>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</si>
  <si>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</si>
  <si>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</si>
  <si>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</si>
  <si>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</si>
  <si>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</si>
  <si>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</si>
  <si>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</si>
  <si>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</si>
  <si>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</si>
  <si>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</si>
  <si>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</si>
  <si>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</si>
  <si>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</si>
  <si>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</si>
  <si>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</si>
  <si>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</si>
  <si>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</si>
  <si>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</si>
  <si>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</si>
  <si>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</si>
  <si>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</si>
  <si>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</si>
  <si>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</si>
  <si>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</si>
  <si>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</si>
  <si>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</si>
  <si>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</si>
  <si>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</si>
  <si>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</si>
  <si>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</si>
  <si>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</si>
  <si>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</si>
  <si>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</si>
  <si>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</si>
  <si>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</si>
  <si>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</si>
  <si>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</si>
  <si>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</si>
  <si>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</si>
  <si>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</si>
  <si>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</si>
  <si>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</si>
  <si>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</si>
  <si>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</si>
  <si>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</si>
  <si>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</si>
  <si>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</si>
  <si>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</si>
  <si>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</si>
  <si>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</si>
  <si>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</si>
  <si>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</si>
  <si>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</si>
  <si>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</si>
  <si>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</si>
  <si>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</si>
  <si>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</si>
  <si>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</si>
  <si>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</si>
  <si>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</si>
  <si>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</si>
  <si>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</si>
  <si>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</si>
  <si>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</si>
  <si>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</si>
  <si>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</si>
  <si>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</si>
  <si>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</si>
  <si>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</si>
  <si>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</si>
  <si>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</si>
  <si>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</si>
  <si>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</si>
  <si>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</si>
  <si>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</si>
  <si>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</si>
  <si>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</si>
  <si>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</si>
  <si>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</si>
  <si>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</si>
  <si>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</si>
  <si>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</si>
  <si>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</si>
  <si>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</si>
  <si>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</si>
  <si>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</si>
  <si>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</si>
  <si>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</si>
  <si>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</si>
  <si>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</si>
  <si>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</si>
  <si>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</si>
  <si>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</si>
  <si>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</si>
  <si>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</si>
  <si>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</si>
  <si>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</si>
  <si>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</si>
  <si>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</si>
  <si>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</si>
  <si>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</si>
  <si>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</si>
  <si>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</si>
  <si>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</si>
  <si>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</si>
  <si>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</si>
  <si>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</si>
  <si>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</si>
  <si>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</si>
  <si>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</si>
  <si>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</si>
  <si>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</si>
  <si>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</si>
  <si>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</si>
  <si>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</si>
  <si>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</si>
  <si>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</si>
  <si>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</si>
  <si>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</si>
  <si>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</si>
  <si>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</si>
  <si>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</si>
  <si>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</si>
  <si>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</si>
  <si>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</si>
  <si>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</si>
  <si>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</si>
  <si>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</si>
  <si>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</si>
  <si>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</si>
  <si>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</si>
  <si>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</si>
  <si>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</si>
  <si>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</si>
  <si>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</si>
  <si>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</si>
  <si>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</si>
  <si>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</si>
  <si>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</si>
  <si>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</si>
  <si>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</si>
  <si>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</si>
  <si>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</si>
  <si>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</si>
  <si>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</si>
  <si>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</si>
  <si>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</si>
  <si>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</si>
  <si>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</si>
  <si>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</si>
  <si>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</si>
  <si>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</si>
  <si>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</si>
  <si>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</si>
  <si>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</si>
  <si>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</si>
  <si>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</si>
  <si>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</si>
  <si>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</si>
  <si>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</si>
  <si>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</si>
  <si>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</si>
  <si>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</si>
  <si>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</si>
  <si>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</si>
  <si>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</si>
  <si>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</si>
  <si>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</si>
  <si>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</si>
  <si>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</si>
  <si>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</si>
  <si>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</si>
  <si>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</si>
  <si>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</si>
  <si>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</si>
  <si>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</si>
  <si>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</si>
  <si>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</si>
  <si>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</si>
  <si>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</si>
  <si>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</si>
  <si>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</si>
  <si>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</si>
  <si>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</si>
  <si>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</si>
  <si>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</si>
  <si>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</si>
  <si>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</si>
  <si>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</si>
  <si>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</si>
  <si>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</si>
  <si>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</si>
  <si>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</si>
  <si>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</si>
  <si>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</si>
  <si>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</si>
  <si>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</si>
  <si>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</si>
  <si>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</si>
  <si>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</si>
  <si>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</si>
  <si>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</si>
  <si>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</si>
  <si>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</si>
  <si>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</si>
  <si>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</si>
  <si>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</si>
  <si>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</si>
  <si>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</si>
  <si>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</si>
  <si>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</si>
  <si>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</si>
  <si>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</si>
  <si>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</si>
  <si>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</si>
  <si>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</si>
  <si>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</si>
  <si>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</si>
  <si>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</si>
  <si>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</si>
  <si>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</si>
  <si>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</si>
  <si>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</si>
  <si>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</si>
  <si>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</si>
  <si>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</si>
  <si>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</si>
  <si>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</si>
  <si>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</si>
  <si>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</si>
  <si>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</si>
  <si>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</si>
  <si>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</si>
  <si>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</si>
  <si>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</si>
  <si>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</si>
  <si>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</si>
  <si>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</si>
  <si>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</si>
  <si>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</si>
  <si>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</si>
  <si>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</si>
  <si>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</si>
  <si>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</si>
  <si>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</si>
  <si>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</si>
  <si>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</si>
  <si>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</si>
  <si>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</si>
  <si>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</si>
  <si>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</si>
  <si>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</si>
  <si>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</si>
  <si>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</si>
  <si>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</si>
  <si>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</si>
  <si>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</si>
  <si>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</si>
  <si>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</si>
  <si>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</si>
  <si>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</si>
  <si>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</si>
  <si>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</si>
  <si>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</si>
  <si>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</si>
  <si>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</si>
  <si>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</si>
  <si>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</si>
  <si>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</si>
  <si>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</si>
  <si>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</si>
  <si>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</si>
  <si>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</si>
  <si>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</si>
  <si>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</si>
  <si>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</si>
  <si>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</si>
  <si>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</si>
  <si>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</si>
  <si>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</si>
  <si>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</si>
  <si>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</si>
  <si>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</si>
  <si>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</si>
  <si>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</si>
  <si>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</si>
  <si>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</si>
  <si>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</si>
  <si>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</si>
  <si>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</si>
  <si>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</si>
  <si>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</si>
  <si>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</si>
  <si>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</si>
  <si>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</si>
  <si>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</si>
  <si>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</si>
  <si>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</si>
  <si>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</si>
  <si>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</si>
  <si>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</si>
  <si>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</si>
  <si>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</si>
  <si>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</si>
  <si>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</si>
  <si>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</si>
  <si>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</si>
  <si>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</si>
  <si>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</si>
  <si>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</si>
  <si>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</si>
  <si>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</si>
  <si>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</si>
  <si>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</si>
  <si>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</si>
  <si>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</si>
  <si>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</si>
  <si>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</si>
  <si>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</si>
  <si>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</si>
  <si>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</si>
  <si>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</si>
  <si>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</si>
  <si>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</si>
  <si>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</si>
  <si>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</si>
  <si>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</si>
  <si>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</si>
  <si>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</si>
  <si>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</si>
  <si>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</si>
  <si>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</si>
  <si>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</si>
  <si>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</si>
  <si>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</si>
  <si>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</si>
  <si>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</si>
  <si>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</si>
  <si>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</si>
  <si>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</si>
  <si>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</si>
  <si>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</si>
  <si>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</si>
  <si>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</si>
  <si>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</si>
  <si>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</si>
  <si>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</si>
  <si>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</si>
  <si>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</si>
  <si>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</si>
  <si>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</si>
  <si>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</si>
  <si>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</si>
  <si>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</si>
  <si>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</si>
  <si>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</si>
  <si>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</si>
  <si>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</si>
  <si>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</si>
  <si>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</si>
  <si>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</si>
  <si>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</si>
  <si>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</si>
  <si>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</si>
  <si>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</si>
  <si>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</si>
  <si>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</si>
  <si>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</si>
  <si>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</si>
  <si>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</si>
  <si>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</si>
  <si>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</si>
  <si>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</si>
  <si>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</si>
  <si>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</si>
  <si>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</si>
  <si>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</si>
  <si>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</si>
  <si>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</si>
  <si>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</si>
  <si>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</si>
  <si>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</si>
  <si>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</si>
  <si>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</si>
  <si>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</si>
  <si>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</si>
  <si>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</si>
  <si>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</si>
  <si>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</si>
  <si>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</si>
  <si>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</si>
  <si>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</si>
  <si>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</si>
  <si>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</si>
  <si>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</si>
  <si>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</si>
  <si>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</si>
  <si>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</si>
  <si>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</si>
  <si>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</si>
  <si>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</si>
  <si>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</si>
  <si>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</si>
  <si>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</si>
  <si>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</si>
  <si>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</si>
  <si>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</si>
  <si>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</si>
  <si>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</si>
  <si>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</si>
  <si>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</si>
  <si>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</si>
  <si>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</si>
  <si>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</si>
  <si>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</si>
  <si>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</si>
  <si>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</si>
  <si>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</si>
  <si>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</si>
  <si>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</si>
  <si>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</si>
  <si>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</si>
  <si>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</si>
  <si>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</si>
  <si>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</si>
  <si>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</si>
  <si>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</si>
  <si>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</si>
  <si>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</si>
  <si>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</si>
  <si>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</si>
  <si>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</si>
  <si>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</si>
  <si>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</si>
  <si>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</si>
  <si>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</si>
  <si>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</si>
  <si>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</si>
  <si>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</si>
  <si>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</si>
  <si>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</si>
  <si>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</si>
  <si>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</si>
  <si>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</si>
  <si>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</si>
  <si>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</si>
  <si>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</si>
  <si>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</si>
  <si>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</si>
  <si>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</si>
  <si>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</si>
  <si>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</si>
  <si>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</si>
  <si>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</si>
  <si>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</si>
  <si>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</si>
  <si>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</si>
  <si>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</si>
  <si>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</si>
  <si>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</si>
  <si>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</si>
  <si>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</si>
  <si>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</si>
  <si>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</si>
  <si>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</si>
  <si>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</si>
  <si>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</si>
  <si>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</si>
  <si>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</si>
  <si>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</si>
  <si>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</si>
  <si>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</si>
  <si>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</si>
  <si>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</si>
  <si>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</si>
  <si>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</si>
  <si>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</si>
  <si>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</si>
  <si>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</si>
  <si>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</si>
  <si>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</si>
  <si>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</si>
  <si>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</si>
  <si>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</si>
  <si>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</si>
  <si>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</si>
  <si>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</si>
  <si>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</si>
  <si>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</si>
  <si>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</si>
  <si>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</si>
  <si>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</si>
  <si>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</si>
  <si>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</si>
  <si>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</si>
  <si>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</si>
  <si>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</si>
  <si>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</si>
  <si>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</si>
  <si>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</si>
  <si>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</si>
  <si>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</si>
  <si>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</si>
  <si>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</si>
  <si>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</si>
  <si>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</si>
  <si>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</si>
  <si>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</si>
  <si>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</si>
  <si>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</si>
  <si>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</si>
  <si>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</si>
  <si>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</si>
  <si>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</si>
  <si>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</si>
  <si>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</si>
  <si>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</si>
  <si>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</si>
  <si>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</si>
  <si>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</si>
  <si>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</si>
  <si>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</si>
  <si>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</si>
  <si>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</si>
  <si>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</si>
  <si>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</si>
  <si>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</si>
  <si>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</si>
  <si>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</si>
  <si>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</si>
  <si>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</si>
  <si>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</si>
  <si>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</si>
  <si>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</si>
  <si>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</si>
  <si>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</si>
  <si>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</si>
  <si>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</si>
  <si>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</si>
  <si>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</si>
  <si>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</si>
  <si>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</si>
  <si>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</si>
  <si>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</si>
  <si>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</si>
  <si>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</si>
  <si>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</si>
  <si>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</si>
  <si>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</si>
  <si>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</si>
  <si>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</si>
  <si>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</si>
  <si>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</si>
  <si>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</si>
  <si>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</si>
  <si>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</si>
  <si>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</si>
  <si>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</si>
  <si>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</si>
  <si>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</si>
  <si>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</si>
  <si>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</si>
  <si>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</si>
  <si>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</si>
  <si>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</si>
  <si>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</si>
  <si>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</si>
  <si>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</si>
  <si>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</si>
  <si>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</si>
  <si>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</si>
  <si>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</si>
  <si>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</si>
  <si>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</si>
  <si>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</si>
  <si>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</si>
  <si>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</si>
  <si>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</si>
  <si>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</si>
  <si>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</si>
  <si>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</si>
  <si>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</si>
  <si>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</si>
  <si>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</si>
  <si>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</si>
  <si>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</si>
  <si>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</si>
  <si>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</si>
  <si>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</si>
  <si>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</si>
  <si>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</si>
  <si>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</si>
  <si>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</si>
  <si>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</si>
  <si>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</si>
  <si>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</si>
  <si>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</si>
  <si>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</si>
  <si>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</si>
  <si>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</si>
  <si>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</si>
  <si>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</si>
  <si>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</si>
  <si>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</si>
  <si>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</si>
  <si>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</si>
  <si>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</si>
  <si>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</si>
  <si>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</si>
  <si>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</si>
  <si>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</si>
  <si>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</si>
  <si>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</si>
  <si>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</si>
  <si>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</si>
  <si>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</si>
  <si>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</si>
  <si>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</si>
  <si>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</si>
  <si>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</si>
  <si>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</si>
  <si>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</si>
  <si>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</si>
  <si>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</si>
  <si>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</si>
  <si>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</si>
  <si>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</si>
  <si>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</si>
  <si>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</si>
  <si>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</si>
  <si>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</si>
  <si>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</si>
  <si>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</si>
  <si>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</si>
  <si>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</si>
  <si>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</si>
  <si>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</si>
  <si>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</si>
  <si>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</si>
  <si>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</si>
  <si>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</si>
  <si>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</si>
  <si>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</si>
  <si>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</si>
  <si>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</si>
  <si>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</si>
  <si>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</si>
  <si>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</si>
  <si>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</si>
  <si>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</si>
  <si>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</si>
  <si>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</si>
  <si>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</si>
  <si>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</si>
  <si>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</si>
  <si>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</si>
  <si>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</si>
  <si>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</si>
  <si>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</si>
  <si>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</si>
  <si>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</si>
  <si>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</si>
  <si>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</si>
  <si>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</si>
  <si>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</si>
  <si>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</si>
  <si>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</si>
  <si>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</si>
  <si>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</si>
  <si>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</si>
  <si>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</si>
  <si>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</si>
  <si>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</si>
  <si>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</si>
  <si>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</si>
  <si>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</si>
  <si>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</si>
  <si>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</si>
  <si>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</si>
  <si>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</si>
  <si>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</si>
  <si>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</si>
  <si>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</si>
  <si>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</si>
  <si>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</si>
  <si>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</si>
  <si>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</si>
  <si>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</si>
  <si>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</si>
  <si>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</si>
  <si>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</si>
  <si>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</si>
  <si>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</si>
  <si>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</si>
  <si>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</si>
  <si>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</si>
  <si>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</si>
  <si>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</si>
  <si>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</si>
  <si>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</si>
  <si>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</si>
  <si>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</si>
  <si>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</si>
  <si>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</si>
  <si>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</si>
  <si>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</si>
  <si>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</si>
  <si>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</si>
  <si>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</si>
  <si>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</si>
  <si>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</si>
  <si>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</si>
  <si>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</si>
  <si>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</si>
  <si>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</si>
  <si>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</si>
  <si>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</si>
  <si>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</si>
  <si>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</si>
  <si>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</si>
  <si>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</si>
  <si>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</si>
  <si>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</si>
  <si>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</si>
  <si>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</si>
  <si>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</si>
  <si>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</si>
  <si>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</si>
  <si>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</si>
  <si>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</si>
  <si>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</si>
  <si>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</si>
  <si>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</si>
  <si>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</si>
  <si>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</si>
  <si>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</si>
  <si>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</si>
  <si>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</si>
  <si>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</si>
  <si>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</si>
  <si>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</si>
  <si>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</si>
  <si>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</si>
  <si>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</si>
  <si>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</si>
  <si>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</si>
  <si>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</si>
  <si>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</si>
  <si>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</si>
  <si>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</si>
  <si>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</si>
  <si>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</si>
  <si>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</si>
  <si>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</si>
  <si>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</si>
  <si>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</si>
  <si>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</si>
  <si>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</si>
  <si>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</si>
  <si>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</si>
  <si>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</si>
  <si>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</si>
  <si>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</si>
  <si>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</si>
  <si>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</si>
  <si>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</si>
  <si>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</si>
  <si>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</si>
  <si>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</si>
  <si>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</si>
  <si>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</si>
  <si>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</si>
  <si>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</si>
  <si>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</si>
  <si>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</si>
  <si>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</si>
  <si>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</si>
  <si>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</si>
  <si>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</si>
  <si>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</si>
  <si>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</si>
  <si>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</si>
  <si>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</si>
  <si>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</si>
  <si>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</si>
  <si>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</si>
  <si>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</si>
  <si>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</si>
  <si>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</si>
  <si>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</si>
  <si>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</si>
  <si>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</si>
  <si>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</si>
  <si>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</si>
  <si>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</si>
  <si>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</si>
  <si>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</si>
  <si>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</si>
  <si>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</si>
  <si>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</si>
  <si>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</si>
  <si>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</si>
  <si>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</si>
  <si>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</si>
  <si>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</si>
  <si>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</si>
  <si>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</si>
  <si>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</si>
  <si>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</si>
  <si>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</si>
  <si>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</si>
  <si>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</si>
  <si>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</si>
  <si>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</si>
  <si>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</si>
  <si>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</si>
  <si>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</si>
  <si>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</si>
  <si>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</si>
  <si>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</si>
  <si>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</si>
  <si>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</si>
  <si>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</si>
  <si>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</si>
  <si>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</si>
  <si>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</si>
  <si>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</si>
  <si>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</si>
  <si>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</si>
  <si>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</si>
  <si>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</si>
  <si>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</si>
  <si>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</si>
  <si>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</si>
  <si>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</si>
  <si>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</si>
  <si>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</si>
  <si>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</si>
  <si>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</si>
  <si>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</si>
  <si>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</si>
  <si>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</si>
  <si>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</si>
  <si>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</si>
  <si>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</si>
  <si>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</si>
  <si>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</si>
  <si>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</si>
  <si>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</si>
  <si>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</si>
  <si>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</si>
  <si>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</si>
  <si>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</si>
  <si>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</si>
  <si>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</si>
  <si>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</si>
  <si>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</si>
  <si>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</si>
  <si>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</si>
  <si>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</si>
  <si>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</si>
  <si>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</si>
  <si>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</si>
  <si>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</si>
  <si>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</si>
  <si>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</si>
  <si>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</si>
  <si>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</si>
  <si>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</si>
  <si>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</si>
  <si>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</si>
  <si>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</si>
  <si>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</si>
  <si>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</si>
  <si>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</si>
  <si>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</si>
  <si>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</si>
  <si>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</si>
  <si>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</si>
  <si>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</si>
  <si>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</si>
  <si>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</si>
  <si>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</si>
  <si>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</si>
  <si>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</si>
  <si>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</si>
  <si>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</si>
  <si>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</si>
  <si>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</si>
  <si>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</si>
  <si>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</si>
  <si>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</si>
  <si>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</si>
  <si>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</si>
  <si>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</si>
  <si>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</si>
  <si>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</si>
  <si>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</si>
  <si>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</si>
  <si>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</si>
  <si>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</si>
  <si>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</si>
  <si>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</si>
  <si>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</si>
  <si>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</si>
  <si>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</si>
  <si>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</si>
  <si>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</si>
  <si>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</si>
  <si>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</si>
  <si>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</si>
  <si>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</si>
  <si>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</si>
  <si>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</si>
  <si>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</si>
  <si>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</si>
  <si>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</si>
  <si>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</si>
  <si>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</si>
  <si>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</si>
  <si>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</si>
  <si>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</si>
  <si>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</si>
  <si>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</si>
  <si>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</si>
  <si>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</si>
  <si>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</si>
  <si>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</si>
  <si>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</si>
  <si>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</si>
  <si>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</si>
  <si>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</si>
  <si>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</si>
  <si>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</si>
  <si>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</si>
  <si>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</si>
  <si>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</si>
  <si>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</si>
  <si>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</si>
  <si>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</si>
  <si>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</si>
  <si>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</si>
  <si>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</si>
  <si>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</si>
  <si>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</si>
  <si>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</si>
  <si>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</si>
  <si>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</si>
  <si>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</si>
  <si>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</si>
  <si>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</si>
  <si>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</si>
  <si>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</si>
  <si>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</si>
  <si>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</si>
  <si>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</si>
  <si>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</si>
  <si>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</si>
  <si>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</si>
  <si>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</si>
  <si>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</si>
  <si>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</si>
  <si>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</si>
  <si>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</si>
  <si>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</si>
  <si>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</si>
  <si>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</si>
  <si>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</si>
  <si>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</si>
  <si>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</si>
  <si>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</si>
  <si>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</si>
  <si>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</si>
  <si>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</si>
  <si>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</si>
  <si>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</si>
  <si>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</si>
  <si>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</si>
  <si>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</si>
  <si>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</si>
  <si>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</si>
  <si>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</si>
  <si>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</si>
  <si>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</si>
  <si>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</si>
  <si>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</si>
  <si>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</si>
  <si>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</si>
  <si>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</si>
  <si>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</si>
  <si>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</si>
  <si>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</si>
  <si>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</si>
  <si>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</si>
  <si>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</si>
  <si>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</si>
  <si>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</si>
  <si>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</si>
  <si>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</si>
  <si>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</si>
  <si>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</si>
  <si>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</si>
  <si>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</si>
  <si>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</si>
  <si>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</si>
  <si>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</si>
  <si>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</si>
  <si>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</si>
  <si>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</si>
  <si>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</si>
  <si>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</si>
  <si>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</si>
  <si>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</si>
  <si>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</si>
  <si>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</si>
  <si>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</si>
  <si>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</si>
  <si>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</si>
  <si>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</si>
  <si>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</si>
  <si>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</si>
  <si>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</si>
  <si>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</si>
  <si>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</si>
  <si>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</si>
  <si>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</si>
  <si>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</si>
  <si>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</si>
  <si>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</si>
  <si>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</si>
  <si>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</si>
  <si>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</si>
  <si>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</si>
  <si>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</si>
  <si>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</si>
  <si>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</si>
  <si>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</si>
  <si>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</si>
  <si>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</si>
  <si>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</si>
  <si>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</si>
  <si>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</si>
  <si>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</si>
  <si>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</si>
  <si>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</si>
  <si>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</si>
  <si>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</si>
  <si>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</si>
  <si>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</si>
  <si>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</si>
  <si>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</si>
  <si>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</si>
  <si>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</si>
  <si>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</si>
  <si>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</si>
  <si>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</si>
  <si>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</si>
  <si>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</si>
  <si>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</si>
  <si>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</si>
  <si>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</si>
  <si>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</si>
  <si>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</si>
  <si>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</si>
  <si>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</si>
  <si>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</si>
  <si>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</si>
  <si>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</si>
  <si>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</si>
  <si>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</si>
  <si>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</si>
  <si>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</si>
  <si>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</si>
  <si>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</si>
  <si>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</si>
  <si>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</si>
  <si>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</si>
  <si>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</si>
  <si>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</si>
  <si>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</si>
  <si>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</si>
  <si>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</si>
  <si>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</si>
  <si>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</si>
  <si>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</si>
  <si>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</si>
  <si>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</si>
  <si>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</si>
  <si>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</si>
  <si>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</si>
  <si>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</si>
  <si>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</si>
  <si>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</si>
  <si>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</si>
  <si>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</si>
  <si>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</si>
  <si>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</si>
  <si>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</si>
  <si>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</si>
  <si>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</si>
  <si>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</si>
  <si>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</si>
  <si>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</si>
  <si>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</si>
  <si>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</si>
  <si>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</si>
  <si>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</si>
  <si>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</si>
  <si>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</si>
  <si>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</si>
  <si>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</si>
  <si>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</si>
  <si>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</si>
  <si>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</si>
  <si>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</si>
  <si>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</si>
  <si>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</si>
  <si>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</si>
  <si>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</si>
  <si>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</si>
  <si>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</si>
  <si>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</si>
  <si>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</si>
  <si>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</si>
  <si>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</si>
  <si>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</si>
  <si>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</si>
  <si>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</si>
  <si>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</si>
  <si>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</si>
  <si>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</si>
  <si>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</si>
  <si>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</si>
  <si>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</si>
  <si>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</si>
  <si>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</si>
  <si>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</si>
  <si>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</si>
  <si>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</si>
  <si>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</si>
  <si>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</si>
  <si>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</si>
  <si>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</si>
  <si>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</si>
  <si>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</si>
  <si>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</si>
  <si>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</si>
  <si>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</si>
  <si>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</si>
  <si>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</si>
  <si>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</si>
  <si>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</si>
  <si>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</si>
  <si>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</si>
  <si>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</si>
  <si>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</si>
  <si>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</si>
  <si>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</si>
  <si>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</si>
  <si>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</si>
  <si>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</si>
  <si>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</si>
  <si>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</si>
  <si>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</si>
  <si>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</si>
  <si>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</si>
  <si>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</si>
  <si>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</si>
  <si>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</si>
  <si>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</si>
  <si>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</si>
  <si>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</si>
  <si>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</si>
  <si>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</si>
  <si>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</si>
  <si>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</si>
  <si>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</si>
  <si>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</si>
  <si>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</si>
  <si>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</si>
  <si>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</si>
  <si>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</si>
  <si>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</si>
  <si>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</si>
  <si>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</si>
  <si>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</si>
  <si>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</si>
  <si>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</si>
  <si>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</si>
  <si>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</si>
  <si>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</si>
  <si>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</si>
  <si>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</si>
  <si>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</si>
  <si>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</si>
  <si>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</si>
  <si>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</si>
  <si>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</si>
  <si>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</si>
  <si>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</si>
  <si>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</si>
  <si>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</si>
  <si>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</si>
  <si>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</si>
  <si>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</si>
  <si>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</si>
  <si>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</si>
  <si>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</si>
  <si>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</si>
  <si>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</si>
  <si>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</si>
  <si>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</si>
  <si>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</si>
  <si>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</si>
  <si>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</si>
  <si>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</si>
  <si>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</si>
  <si>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</si>
  <si>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</si>
  <si>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</si>
  <si>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</si>
  <si>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</si>
  <si>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</si>
  <si>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</si>
  <si>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</si>
  <si>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</si>
  <si>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</si>
  <si>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</si>
  <si>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</si>
  <si>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</si>
  <si>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</si>
  <si>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</si>
  <si>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</si>
  <si>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</si>
  <si>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</si>
  <si>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</si>
  <si>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</si>
  <si>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</si>
  <si>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</si>
  <si>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</si>
  <si>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</si>
  <si>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</si>
  <si>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</si>
  <si>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</si>
  <si>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</si>
  <si>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</si>
  <si>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</si>
  <si>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</si>
  <si>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</si>
  <si>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</si>
  <si>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</si>
  <si>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</si>
  <si>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</si>
  <si>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</si>
  <si>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</si>
  <si>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</si>
  <si>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</si>
  <si>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</si>
  <si>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</si>
  <si>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</si>
  <si>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</si>
  <si>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</si>
  <si>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</si>
  <si>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</si>
  <si>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</si>
  <si>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</si>
  <si>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</si>
  <si>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</si>
  <si>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</si>
  <si>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</si>
  <si>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</si>
  <si>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</si>
  <si>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</si>
  <si>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</si>
  <si>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</si>
  <si>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</si>
  <si>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</si>
  <si>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</si>
  <si>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</si>
  <si>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</si>
  <si>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</si>
  <si>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</si>
  <si>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</si>
  <si>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</si>
  <si>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</si>
  <si>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</si>
  <si>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</si>
  <si>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</si>
  <si>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</si>
  <si>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</si>
  <si>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</si>
  <si>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</si>
  <si>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</si>
  <si>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</si>
  <si>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</si>
  <si>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</si>
  <si>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</si>
  <si>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</si>
  <si>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</si>
  <si>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</si>
  <si>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</si>
  <si>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</si>
  <si>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</si>
  <si>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</si>
  <si>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</si>
  <si>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</si>
  <si>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</si>
  <si>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</si>
  <si>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</si>
  <si>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</si>
  <si>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</si>
  <si>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</si>
  <si>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</si>
  <si>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</si>
  <si>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</si>
  <si>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</si>
  <si>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</si>
  <si>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</si>
  <si>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</si>
  <si>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</si>
  <si>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</si>
  <si>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</si>
  <si>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</si>
  <si>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</si>
  <si>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</si>
  <si>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</si>
  <si>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</si>
  <si>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</si>
  <si>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</si>
  <si>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</si>
  <si>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</si>
  <si>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</si>
  <si>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</si>
  <si>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</si>
  <si>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</si>
  <si>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</si>
  <si>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</si>
  <si>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</si>
  <si>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</si>
  <si>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</si>
  <si>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</si>
  <si>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</si>
  <si>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</si>
  <si>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</si>
  <si>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</si>
  <si>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</si>
  <si>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</si>
  <si>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</si>
  <si>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</si>
  <si>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</si>
  <si>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</si>
  <si>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</si>
  <si>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</si>
  <si>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</si>
  <si>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</si>
  <si>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</si>
  <si>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</si>
  <si>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</si>
  <si>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</si>
  <si>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</si>
  <si>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</si>
  <si>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</si>
  <si>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</si>
  <si>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</si>
  <si>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</si>
  <si>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</si>
  <si>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</si>
  <si>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</si>
  <si>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</si>
  <si>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</si>
  <si>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</si>
  <si>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</si>
  <si>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</si>
  <si>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</si>
  <si>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</si>
  <si>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</si>
  <si>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</si>
  <si>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</si>
  <si>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</si>
  <si>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</si>
  <si>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</si>
  <si>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</si>
  <si>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</si>
  <si>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</si>
  <si>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</si>
  <si>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</si>
  <si>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</si>
  <si>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</si>
  <si>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</si>
  <si>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</si>
  <si>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</si>
  <si>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</si>
  <si>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</si>
  <si>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</si>
  <si>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</si>
  <si>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</si>
  <si>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</si>
  <si>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</si>
  <si>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</si>
  <si>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</si>
  <si>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</si>
  <si>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</si>
  <si>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</si>
  <si>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</si>
  <si>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</si>
  <si>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</si>
  <si>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</si>
  <si>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</si>
  <si>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</si>
  <si>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</si>
  <si>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</si>
  <si>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</si>
  <si>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</si>
  <si>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</si>
  <si>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</si>
  <si>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</si>
  <si>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</si>
  <si>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</si>
  <si>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</si>
  <si>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</si>
  <si>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</si>
  <si>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</si>
  <si>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</si>
  <si>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</si>
  <si>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</si>
  <si>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</si>
  <si>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</si>
  <si>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</si>
  <si>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</si>
  <si>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</si>
  <si>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</si>
  <si>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</si>
  <si>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</si>
  <si>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</si>
  <si>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</si>
  <si>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</si>
  <si>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</si>
  <si>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</si>
  <si>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</si>
  <si>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</si>
  <si>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</si>
  <si>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</si>
  <si>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</si>
  <si>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</si>
  <si>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</si>
  <si>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</si>
  <si>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</si>
  <si>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</si>
  <si>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</si>
  <si>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</si>
  <si>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</si>
  <si>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</si>
  <si>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</si>
  <si>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</si>
  <si>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</si>
  <si>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</si>
  <si>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</si>
  <si>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</si>
  <si>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</si>
  <si>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</si>
  <si>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</si>
  <si>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</si>
  <si>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</si>
  <si>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</si>
  <si>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</si>
  <si>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</si>
  <si>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</si>
  <si>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</si>
  <si>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</si>
  <si>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</si>
  <si>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</si>
  <si>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</si>
  <si>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</si>
  <si>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</si>
  <si>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</si>
  <si>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</si>
  <si>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</si>
  <si>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</si>
  <si>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</si>
  <si>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</si>
  <si>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</si>
  <si>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</si>
  <si>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</si>
  <si>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</si>
  <si>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</si>
  <si>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</si>
  <si>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</si>
  <si>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</si>
  <si>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</si>
  <si>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</si>
  <si>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</si>
  <si>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</si>
  <si>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</si>
  <si>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</si>
  <si>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</si>
  <si>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</si>
  <si>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</si>
  <si>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</si>
  <si>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</si>
  <si>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</si>
  <si>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</si>
  <si>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</si>
  <si>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</si>
  <si>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</si>
  <si>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</si>
  <si>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</si>
  <si>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</si>
  <si>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</si>
  <si>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</si>
  <si>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</si>
  <si>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</si>
  <si>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</si>
  <si>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</si>
  <si>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</si>
  <si>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</si>
  <si>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</si>
  <si>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</si>
  <si>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</si>
  <si>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</si>
  <si>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</si>
  <si>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</si>
  <si>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</si>
  <si>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</si>
  <si>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</si>
  <si>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</si>
  <si>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</si>
  <si>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</si>
  <si>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</si>
  <si>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</si>
  <si>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</si>
  <si>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</si>
  <si>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</si>
  <si>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</si>
  <si>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</si>
  <si>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</si>
  <si>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</si>
  <si>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</si>
  <si>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</si>
  <si>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</si>
  <si>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</si>
  <si>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</si>
  <si>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</si>
  <si>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</si>
  <si>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</si>
  <si>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</si>
  <si>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</si>
  <si>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</si>
  <si>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</si>
  <si>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</si>
  <si>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</si>
  <si>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</si>
  <si>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</si>
  <si>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</si>
  <si>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</si>
  <si>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</si>
  <si>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</si>
  <si>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</si>
  <si>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</si>
  <si>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</si>
  <si>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</si>
  <si>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</si>
  <si>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</si>
  <si>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</si>
  <si>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</si>
  <si>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</si>
  <si>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</si>
  <si>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</si>
  <si>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</si>
  <si>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</si>
  <si>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</si>
  <si>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</si>
  <si>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</si>
  <si>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</si>
  <si>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</si>
  <si>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</si>
  <si>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</si>
  <si>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</si>
  <si>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</si>
  <si>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</si>
  <si>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</si>
  <si>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</si>
  <si>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</si>
  <si>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</si>
  <si>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</si>
  <si>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</si>
  <si>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</si>
  <si>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</si>
  <si>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</si>
  <si>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</si>
  <si>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</si>
  <si>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</si>
  <si>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</si>
  <si>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</si>
  <si>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</si>
  <si>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</si>
  <si>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</si>
  <si>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</si>
  <si>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</si>
  <si>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</si>
  <si>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</si>
  <si>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</si>
  <si>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</si>
  <si>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</si>
  <si>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</si>
  <si>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</si>
  <si>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</si>
  <si>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</si>
  <si>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</si>
  <si>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</si>
  <si>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</si>
  <si>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</si>
  <si>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</si>
  <si>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</si>
  <si>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</si>
  <si>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</si>
  <si>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</si>
  <si>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</si>
  <si>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</si>
  <si>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</si>
  <si>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</si>
  <si>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</si>
  <si>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</si>
  <si>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</si>
  <si>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</si>
  <si>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</si>
  <si>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</si>
  <si>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</si>
  <si>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</si>
  <si>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</si>
  <si>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</si>
  <si>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</si>
  <si>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</si>
  <si>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</si>
  <si>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</si>
  <si>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</si>
  <si>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</si>
  <si>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</si>
  <si>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</si>
  <si>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</si>
  <si>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</si>
  <si>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</si>
  <si>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</si>
  <si>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</si>
  <si>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</si>
  <si>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</si>
  <si>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</si>
  <si>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</si>
  <si>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</si>
  <si>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</si>
  <si>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</si>
  <si>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</si>
  <si>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</si>
  <si>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</si>
  <si>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</si>
  <si>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</si>
  <si>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</si>
  <si>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</si>
  <si>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</si>
  <si>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</si>
  <si>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</si>
  <si>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</si>
  <si>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</si>
  <si>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</si>
  <si>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</si>
  <si>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</si>
  <si>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</si>
  <si>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</si>
  <si>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</si>
  <si>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</si>
  <si>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</si>
  <si>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</si>
  <si>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</si>
  <si>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</si>
  <si>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</si>
  <si>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</si>
  <si>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</si>
  <si>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</si>
  <si>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</si>
  <si>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</si>
  <si>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</si>
  <si>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</si>
  <si>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</si>
  <si>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</si>
  <si>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</si>
  <si>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</si>
  <si>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</si>
  <si>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</si>
  <si>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</si>
  <si>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</si>
  <si>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</si>
  <si>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</si>
  <si>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</si>
  <si>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</si>
  <si>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</si>
  <si>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</si>
  <si>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</si>
  <si>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</si>
  <si>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</si>
  <si>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</si>
  <si>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</si>
  <si>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</si>
  <si>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</si>
  <si>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</si>
  <si>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</si>
  <si>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</si>
  <si>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</si>
  <si>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</si>
  <si>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</si>
  <si>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</si>
  <si>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</si>
  <si>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</si>
  <si>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</si>
  <si>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</si>
  <si>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</si>
  <si>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</si>
  <si>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</si>
  <si>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</si>
  <si>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</si>
  <si>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</si>
  <si>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</si>
  <si>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</si>
  <si>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</si>
  <si>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</si>
  <si>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</si>
  <si>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</si>
  <si>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</si>
  <si>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</si>
  <si>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</si>
  <si>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</si>
  <si>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</si>
  <si>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</si>
  <si>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</si>
  <si>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</si>
  <si>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</si>
  <si>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</si>
  <si>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</si>
  <si>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</si>
  <si>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</si>
  <si>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</si>
  <si>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</si>
  <si>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</si>
  <si>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</si>
  <si>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</si>
  <si>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</si>
  <si>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</si>
  <si>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</si>
  <si>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</si>
  <si>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</si>
  <si>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</si>
  <si>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</si>
  <si>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</si>
  <si>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</si>
  <si>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</si>
  <si>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</si>
  <si>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</si>
  <si>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</si>
  <si>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</si>
  <si>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</si>
  <si>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</si>
  <si>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</si>
  <si>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</si>
  <si>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</si>
  <si>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</si>
  <si>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</si>
  <si>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</si>
  <si>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</si>
  <si>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</si>
  <si>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</si>
  <si>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</si>
  <si>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</si>
  <si>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</si>
  <si>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</si>
  <si>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</si>
  <si>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</si>
  <si>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</si>
  <si>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</si>
  <si>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</si>
  <si>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</si>
  <si>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</si>
  <si>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</si>
  <si>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</si>
  <si>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</si>
  <si>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</si>
  <si>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</si>
  <si>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</si>
  <si>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</si>
  <si>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</si>
  <si>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</si>
  <si>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</si>
  <si>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</si>
  <si>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</si>
  <si>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</si>
  <si>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</si>
  <si>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</si>
  <si>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</si>
  <si>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</si>
  <si>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</si>
  <si>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</si>
  <si>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</si>
  <si>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</si>
  <si>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</si>
  <si>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</si>
  <si>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</si>
  <si>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</si>
  <si>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</si>
  <si>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</si>
  <si>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</si>
  <si>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</si>
  <si>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</si>
  <si>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</si>
  <si>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</si>
  <si>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</si>
  <si>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</si>
  <si>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</si>
  <si>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</si>
  <si>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</si>
  <si>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</si>
  <si>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</si>
  <si>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</si>
  <si>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</si>
  <si>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</si>
  <si>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</si>
  <si>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</si>
  <si>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</si>
  <si>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</si>
  <si>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</si>
  <si>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</si>
  <si>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</si>
  <si>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</si>
  <si>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</si>
  <si>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</si>
  <si>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</si>
  <si>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</si>
  <si>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</si>
  <si>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</si>
  <si>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</si>
  <si>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</si>
  <si>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</si>
  <si>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</si>
  <si>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</si>
  <si>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</si>
  <si>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</si>
  <si>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</si>
  <si>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</si>
  <si>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</si>
  <si>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</si>
  <si>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</si>
  <si>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</si>
  <si>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</si>
  <si>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</si>
  <si>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</si>
  <si>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</si>
  <si>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</si>
  <si>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</si>
  <si>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</si>
  <si>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</si>
  <si>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</si>
  <si>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</si>
  <si>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</si>
  <si>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</si>
  <si>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</si>
  <si>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</si>
  <si>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</si>
  <si>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</si>
  <si>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</si>
  <si>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</si>
  <si>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</si>
  <si>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</si>
  <si>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</si>
  <si>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</si>
  <si>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</si>
  <si>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</si>
  <si>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</si>
  <si>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</si>
  <si>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</si>
  <si>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</si>
  <si>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</si>
  <si>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</si>
  <si>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</si>
  <si>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</si>
  <si>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</si>
  <si>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</si>
  <si>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</si>
  <si>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</si>
  <si>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</si>
  <si>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</si>
  <si>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</si>
  <si>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</si>
  <si>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</si>
  <si>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</si>
  <si>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</si>
  <si>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</si>
  <si>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</si>
  <si>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</si>
  <si>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</si>
  <si>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</si>
  <si>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</si>
  <si>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</si>
  <si>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</si>
  <si>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</si>
  <si>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</si>
  <si>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</si>
  <si>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</si>
  <si>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</si>
  <si>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</si>
  <si>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</si>
  <si>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</si>
  <si>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</si>
  <si>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</si>
  <si>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</si>
  <si>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</si>
  <si>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</si>
  <si>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</si>
  <si>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</si>
  <si>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</si>
  <si>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</si>
  <si>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</si>
  <si>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</si>
  <si>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</si>
  <si>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</si>
  <si>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</si>
  <si>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</si>
  <si>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</si>
  <si>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</si>
  <si>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</si>
  <si>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</si>
  <si>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</si>
  <si>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</si>
  <si>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</si>
  <si>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</si>
  <si>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</si>
  <si>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</si>
  <si>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</si>
  <si>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</si>
  <si>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</si>
  <si>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</si>
  <si>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</si>
  <si>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</si>
  <si>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</si>
  <si>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</si>
  <si>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</si>
  <si>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</si>
  <si>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</si>
  <si>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</si>
  <si>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</si>
  <si>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</si>
  <si>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</si>
  <si>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</si>
  <si>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</si>
  <si>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</si>
  <si>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</si>
  <si>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</si>
  <si>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</si>
  <si>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</si>
  <si>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</si>
  <si>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</si>
  <si>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</si>
  <si>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</si>
  <si>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</si>
  <si>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</si>
  <si>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</si>
  <si>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</si>
  <si>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</si>
  <si>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</si>
  <si>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</si>
  <si>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</si>
  <si>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</si>
  <si>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</si>
  <si>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</si>
  <si>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</si>
  <si>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</si>
  <si>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</si>
  <si>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</si>
  <si>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</si>
  <si>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</si>
  <si>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</si>
  <si>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</si>
  <si>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</si>
  <si>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</si>
  <si>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</si>
  <si>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</si>
  <si>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</si>
  <si>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</si>
  <si>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</si>
  <si>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</si>
  <si>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</si>
  <si>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</si>
  <si>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</si>
  <si>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</si>
  <si>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</si>
  <si>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</si>
  <si>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</si>
  <si>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</si>
  <si>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</si>
  <si>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</si>
  <si>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</si>
  <si>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</si>
  <si>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</si>
  <si>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</si>
  <si>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</si>
  <si>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</si>
  <si>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</si>
  <si>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</si>
  <si>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</si>
  <si>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</si>
  <si>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</si>
  <si>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</si>
  <si>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</si>
  <si>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</si>
  <si>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</si>
  <si>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</si>
  <si>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</si>
  <si>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</si>
  <si>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</si>
  <si>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</si>
  <si>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</si>
  <si>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</si>
  <si>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</si>
  <si>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</si>
  <si>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</si>
  <si>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</si>
  <si>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</si>
  <si>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</si>
  <si>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</si>
  <si>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</si>
  <si>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</si>
  <si>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</si>
  <si>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</si>
  <si>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</si>
  <si>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</si>
  <si>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</si>
  <si>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</si>
  <si>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</si>
  <si>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</si>
  <si>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</si>
  <si>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</si>
  <si>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</si>
  <si>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</si>
  <si>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</si>
  <si>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</si>
  <si>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</si>
  <si>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</si>
  <si>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</si>
  <si>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</si>
  <si>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</si>
  <si>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</si>
  <si>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</si>
  <si>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</si>
  <si>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</si>
  <si>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</si>
  <si>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</si>
  <si>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</si>
  <si>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</si>
  <si>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</si>
  <si>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</si>
  <si>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</si>
  <si>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</si>
  <si>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</si>
  <si>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</si>
  <si>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</si>
  <si>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</si>
  <si>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</si>
  <si>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</si>
  <si>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</si>
  <si>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</si>
  <si>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</si>
  <si>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</si>
  <si>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</si>
  <si>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</si>
  <si>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</si>
  <si>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</si>
  <si>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</si>
  <si>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</si>
  <si>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</si>
  <si>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</si>
  <si>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</si>
  <si>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</si>
  <si>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</si>
  <si>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</si>
  <si>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</si>
  <si>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</si>
  <si>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</si>
  <si>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</si>
  <si>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</si>
  <si>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</si>
  <si>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</si>
  <si>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</si>
  <si>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</si>
  <si>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</si>
  <si>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</si>
  <si>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</si>
  <si>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</si>
  <si>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</si>
  <si>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</si>
  <si>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</si>
  <si>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</si>
  <si>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</si>
  <si>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</si>
  <si>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</si>
  <si>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</si>
  <si>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</si>
  <si>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</si>
  <si>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</si>
  <si>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</si>
  <si>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</si>
  <si>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</si>
  <si>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</si>
  <si>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</si>
  <si>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</si>
  <si>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</si>
  <si>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</si>
  <si>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</si>
  <si>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</si>
  <si>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</si>
  <si>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</si>
  <si>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</si>
  <si>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</si>
  <si>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</si>
  <si>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</si>
  <si>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</si>
  <si>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</si>
  <si>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</si>
  <si>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</si>
  <si>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</si>
  <si>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</si>
  <si>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</si>
  <si>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</si>
  <si>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</si>
  <si>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</si>
  <si>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</si>
  <si>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</si>
  <si>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</si>
  <si>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</si>
  <si>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</si>
  <si>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</si>
  <si>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</si>
  <si>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</si>
  <si>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</si>
  <si>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</si>
  <si>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</si>
  <si>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</si>
  <si>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</si>
  <si>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</si>
  <si>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</si>
  <si>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</si>
  <si>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</si>
  <si>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</si>
  <si>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</si>
  <si>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</si>
  <si>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</si>
  <si>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</si>
  <si>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</si>
  <si>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</si>
  <si>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</si>
  <si>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</si>
  <si>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</si>
  <si>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</si>
  <si>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</si>
  <si>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</si>
  <si>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</si>
  <si>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</si>
  <si>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</si>
  <si>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</si>
  <si>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</si>
  <si>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</si>
  <si>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</si>
  <si>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</si>
  <si>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</si>
  <si>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</si>
  <si>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</si>
  <si>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</si>
  <si>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</si>
  <si>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</si>
  <si>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</si>
  <si>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</si>
  <si>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</si>
  <si>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</si>
  <si>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</si>
  <si>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</si>
  <si>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</si>
  <si>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</si>
  <si>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</si>
  <si>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</si>
  <si>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</si>
  <si>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</si>
  <si>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</si>
  <si>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</si>
  <si>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</si>
  <si>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</si>
  <si>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</si>
  <si>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</si>
  <si>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</si>
  <si>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</si>
  <si>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</si>
  <si>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</si>
  <si>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</si>
  <si>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</si>
  <si>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</si>
  <si>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</si>
  <si>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</si>
  <si>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</si>
  <si>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</si>
  <si>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</si>
  <si>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</si>
  <si>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</si>
  <si>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</si>
  <si>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</si>
  <si>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</si>
  <si>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</si>
  <si>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</si>
  <si>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</si>
  <si>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</si>
  <si>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</si>
  <si>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</si>
  <si>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</si>
  <si>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</si>
  <si>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</si>
  <si>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</si>
  <si>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</si>
  <si>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</si>
  <si>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</si>
  <si>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</si>
  <si>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</si>
  <si>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</si>
  <si>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</si>
  <si>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</si>
  <si>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</si>
  <si>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</si>
  <si>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</si>
  <si>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</si>
  <si>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</si>
  <si>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</si>
  <si>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</si>
  <si>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</si>
  <si>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</si>
  <si>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</si>
  <si>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</si>
  <si>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</si>
  <si>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</si>
  <si>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</si>
  <si>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</si>
  <si>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</si>
  <si>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</si>
  <si>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</si>
  <si>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</si>
  <si>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</si>
  <si>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</si>
  <si>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</si>
  <si>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</si>
  <si>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</si>
  <si>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</si>
  <si>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</si>
  <si>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</si>
  <si>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</si>
  <si>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</si>
  <si>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</si>
  <si>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</si>
  <si>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</si>
  <si>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</si>
  <si>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</si>
  <si>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</si>
  <si>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</si>
  <si>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</si>
  <si>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</si>
  <si>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</si>
  <si>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</si>
  <si>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</si>
  <si>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</si>
  <si>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</si>
  <si>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</si>
  <si>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</si>
  <si>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</si>
  <si>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</si>
  <si>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</si>
  <si>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</si>
  <si>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</si>
  <si>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</si>
  <si>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</si>
  <si>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</si>
  <si>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</si>
  <si>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</si>
  <si>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</si>
  <si>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</si>
  <si>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</si>
  <si>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</si>
  <si>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</si>
  <si>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</si>
  <si>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</si>
  <si>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</si>
  <si>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</si>
  <si>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</si>
  <si>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</si>
  <si>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</si>
  <si>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</si>
  <si>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</si>
  <si>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</si>
  <si>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</si>
  <si>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</si>
  <si>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</si>
  <si>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</si>
  <si>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</si>
  <si>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</si>
  <si>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</si>
  <si>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</si>
  <si>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</si>
  <si>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</si>
  <si>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</si>
  <si>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</si>
  <si>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</si>
  <si>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</si>
  <si>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</si>
  <si>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</si>
  <si>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</si>
  <si>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</si>
  <si>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</si>
  <si>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</si>
  <si>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</si>
  <si>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</si>
  <si>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</si>
  <si>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</si>
  <si>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</si>
  <si>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</si>
  <si>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</si>
  <si>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</si>
  <si>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</si>
  <si>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</si>
  <si>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</si>
  <si>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</si>
  <si>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</si>
  <si>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</si>
  <si>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</si>
  <si>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</si>
  <si>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</si>
  <si>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</si>
  <si>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</si>
  <si>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</si>
  <si>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</si>
  <si>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</si>
  <si>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</si>
  <si>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</si>
  <si>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</si>
  <si>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</si>
  <si>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</si>
  <si>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</si>
  <si>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</si>
  <si>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</si>
  <si>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</si>
  <si>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</si>
  <si>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</si>
  <si>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</si>
  <si>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</si>
  <si>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</si>
  <si>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</si>
  <si>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</si>
  <si>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</si>
  <si>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</si>
  <si>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</si>
  <si>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</si>
  <si>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</si>
  <si>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</si>
  <si>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</si>
  <si>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</si>
  <si>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</si>
  <si>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</si>
  <si>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</si>
  <si>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</si>
  <si>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</si>
  <si>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</si>
  <si>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</si>
  <si>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</si>
  <si>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</si>
  <si>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</si>
  <si>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</si>
  <si>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</si>
  <si>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</si>
  <si>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</si>
  <si>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</si>
  <si>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</si>
  <si>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</si>
  <si>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</si>
  <si>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</si>
  <si>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</si>
  <si>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</si>
  <si>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</si>
  <si>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</si>
  <si>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</si>
  <si>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</si>
  <si>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</si>
  <si>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</si>
  <si>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</si>
  <si>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</si>
  <si>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</si>
  <si>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</si>
  <si>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</si>
  <si>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</si>
  <si>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</si>
  <si>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</si>
  <si>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</si>
  <si>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</si>
  <si>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</si>
  <si>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</si>
  <si>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</si>
  <si>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</si>
  <si>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</si>
  <si>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</si>
  <si>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</si>
  <si>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</si>
  <si>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</si>
  <si>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</si>
  <si>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</si>
  <si>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</si>
  <si>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</si>
  <si>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</si>
  <si>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</si>
  <si>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</si>
  <si>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</si>
  <si>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</si>
  <si>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</si>
  <si>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</si>
  <si>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</si>
  <si>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</si>
  <si>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</si>
  <si>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</si>
  <si>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</si>
  <si>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</si>
  <si>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</si>
  <si>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</si>
  <si>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</si>
  <si>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</si>
  <si>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</si>
  <si>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</si>
  <si>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</si>
  <si>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</si>
  <si>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</si>
  <si>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</si>
  <si>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</si>
  <si>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</si>
  <si>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</si>
  <si>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</si>
  <si>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</si>
  <si>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</si>
  <si>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</si>
  <si>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</si>
  <si>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</si>
  <si>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</si>
  <si>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</si>
  <si>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</si>
  <si>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</si>
  <si>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</si>
  <si>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</si>
  <si>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</si>
  <si>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</si>
  <si>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</si>
  <si>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</si>
  <si>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</si>
  <si>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</si>
  <si>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</si>
  <si>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</si>
  <si>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</si>
  <si>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</si>
  <si>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</si>
  <si>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</si>
  <si>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</si>
  <si>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</si>
  <si>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</si>
  <si>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</si>
  <si>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</si>
  <si>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</si>
  <si>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</si>
  <si>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</si>
  <si>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</si>
  <si>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</si>
  <si>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</si>
  <si>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</si>
  <si>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</si>
  <si>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</si>
  <si>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</si>
  <si>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</si>
  <si>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</si>
  <si>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</si>
  <si>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</si>
  <si>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</si>
  <si>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</si>
  <si>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</si>
  <si>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</si>
  <si>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</si>
  <si>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</si>
  <si>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</si>
  <si>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</si>
  <si>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</si>
  <si>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</si>
  <si>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</si>
  <si>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</si>
  <si>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</si>
  <si>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</si>
  <si>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</si>
  <si>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</si>
  <si>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</si>
  <si>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</si>
  <si>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</si>
  <si>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</si>
  <si>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</si>
  <si>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</si>
  <si>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</si>
  <si>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</si>
  <si>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</si>
  <si>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</si>
  <si>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</si>
  <si>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</si>
  <si>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</si>
  <si>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</si>
  <si>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</si>
  <si>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</si>
  <si>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</si>
  <si>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</si>
  <si>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</si>
  <si>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</si>
  <si>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</si>
  <si>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</si>
  <si>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</si>
  <si>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</si>
  <si>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</si>
  <si>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</si>
  <si>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</si>
  <si>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</si>
  <si>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</si>
  <si>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</si>
  <si>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</si>
  <si>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</si>
  <si>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</si>
  <si>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</si>
  <si>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</si>
  <si>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</si>
  <si>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</si>
  <si>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</si>
  <si>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</si>
  <si>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</si>
  <si>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</si>
  <si>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</si>
  <si>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</si>
  <si>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</si>
  <si>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</si>
  <si>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</si>
  <si>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</si>
  <si>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</si>
  <si>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</si>
  <si>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</si>
  <si>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</si>
  <si>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</si>
  <si>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</si>
  <si>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</si>
  <si>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</si>
  <si>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</si>
  <si>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</si>
  <si>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</si>
  <si>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</si>
  <si>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</si>
  <si>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</si>
  <si>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</si>
  <si>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</si>
  <si>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</si>
  <si>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</si>
  <si>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</si>
  <si>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</si>
  <si>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</si>
  <si>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</si>
  <si>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</si>
  <si>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</si>
  <si>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</si>
  <si>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</si>
  <si>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</si>
  <si>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</si>
  <si>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</si>
  <si>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</si>
  <si>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</si>
  <si>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</si>
  <si>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</si>
  <si>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</si>
  <si>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</si>
  <si>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</si>
  <si>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</si>
  <si>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</si>
  <si>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</si>
  <si>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</si>
  <si>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</si>
  <si>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</si>
  <si>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</si>
  <si>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</si>
  <si>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</si>
  <si>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</si>
  <si>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</si>
  <si>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</si>
  <si>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</si>
  <si>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</si>
  <si>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</si>
  <si>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</si>
  <si>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</si>
  <si>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</si>
  <si>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</si>
  <si>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</si>
  <si>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</si>
  <si>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</si>
  <si>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</si>
  <si>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</si>
  <si>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</si>
  <si>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</si>
  <si>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</si>
  <si>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</si>
  <si>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</si>
  <si>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</si>
  <si>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</si>
  <si>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</si>
  <si>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</si>
  <si>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</si>
  <si>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</si>
  <si>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</si>
  <si>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</si>
  <si>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</si>
  <si>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</si>
  <si>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</si>
  <si>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</si>
  <si>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</si>
  <si>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</si>
  <si>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</si>
  <si>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</si>
  <si>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</si>
  <si>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</si>
  <si>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</si>
  <si>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</si>
  <si>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</si>
  <si>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</si>
  <si>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</si>
  <si>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</si>
  <si>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</si>
  <si>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</si>
  <si>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</si>
  <si>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</si>
  <si>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</si>
  <si>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</si>
  <si>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</si>
  <si>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</si>
  <si>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</si>
  <si>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</si>
  <si>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</si>
  <si>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</si>
  <si>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</si>
  <si>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</si>
  <si>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</si>
  <si>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</si>
  <si>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</si>
  <si>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</si>
  <si>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</si>
  <si>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</si>
  <si>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</si>
  <si>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</si>
  <si>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</si>
  <si>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</si>
  <si>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</si>
  <si>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</si>
  <si>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</si>
  <si>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</si>
  <si>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</si>
  <si>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</si>
  <si>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</si>
  <si>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</si>
  <si>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</si>
  <si>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</si>
  <si>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</si>
  <si>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</si>
  <si>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</si>
  <si>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</si>
  <si>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</si>
  <si>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</si>
  <si>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</si>
  <si>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</si>
  <si>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</si>
  <si>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</si>
  <si>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</si>
  <si>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</si>
  <si>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</si>
  <si>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</si>
  <si>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</si>
  <si>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</si>
  <si>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</si>
  <si>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</si>
  <si>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</si>
  <si>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</si>
  <si>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</si>
  <si>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</si>
  <si>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</si>
  <si>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</si>
  <si>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</si>
  <si>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</si>
  <si>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</si>
  <si>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</si>
  <si>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</si>
  <si>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</si>
  <si>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</si>
  <si>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</si>
  <si>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</si>
  <si>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</si>
  <si>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</si>
  <si>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</si>
  <si>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</si>
  <si>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</si>
  <si>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</si>
  <si>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</si>
  <si>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</si>
  <si>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</si>
  <si>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</si>
  <si>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</si>
  <si>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</si>
  <si>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</si>
  <si>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</si>
  <si>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</si>
  <si>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</si>
  <si>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</si>
  <si>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</si>
  <si>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</si>
  <si>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</si>
  <si>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</si>
  <si>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</si>
  <si>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</si>
  <si>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</si>
  <si>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</si>
  <si>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</si>
  <si>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</si>
  <si>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</si>
  <si>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</si>
  <si>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</si>
  <si>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</si>
  <si>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</si>
  <si>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</si>
  <si>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</si>
  <si>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</si>
  <si>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</si>
  <si>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</si>
  <si>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</si>
  <si>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</si>
  <si>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</si>
  <si>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</si>
  <si>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</si>
  <si>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</si>
  <si>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</si>
  <si>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</si>
  <si>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</si>
  <si>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</si>
  <si>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</si>
  <si>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</si>
  <si>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</si>
  <si>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</si>
  <si>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</si>
  <si>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</si>
  <si>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</si>
  <si>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</si>
  <si>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</si>
  <si>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</si>
  <si>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</si>
  <si>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</si>
  <si>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</si>
  <si>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</si>
  <si>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</si>
  <si>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</si>
  <si>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</si>
  <si>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</si>
  <si>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</si>
  <si>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</si>
  <si>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</si>
  <si>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</si>
  <si>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</si>
  <si>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</si>
  <si>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</si>
  <si>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</si>
  <si>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</si>
  <si>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</si>
  <si>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</si>
  <si>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</si>
  <si>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</si>
  <si>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</si>
  <si>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</si>
  <si>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</si>
  <si>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</si>
  <si>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</si>
  <si>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</si>
  <si>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</si>
  <si>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</si>
  <si>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</si>
  <si>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</si>
  <si>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</si>
  <si>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</si>
  <si>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</si>
  <si>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</si>
  <si>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</si>
  <si>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</si>
  <si>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</si>
  <si>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</si>
  <si>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</si>
  <si>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</si>
  <si>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</si>
  <si>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</si>
  <si>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</si>
  <si>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</si>
  <si>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</si>
  <si>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</si>
  <si>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</si>
  <si>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</si>
  <si>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</si>
  <si>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</si>
  <si>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</si>
  <si>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</si>
  <si>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</si>
  <si>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</si>
  <si>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</si>
  <si>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</si>
  <si>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</si>
  <si>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</si>
  <si>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</si>
  <si>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</si>
  <si>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</si>
  <si>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</si>
  <si>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</si>
  <si>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</si>
  <si>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</si>
  <si>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</si>
  <si>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</si>
  <si>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</si>
  <si>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</si>
  <si>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</si>
  <si>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</si>
  <si>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</si>
  <si>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</si>
  <si>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</si>
  <si>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</si>
  <si>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</si>
  <si>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</si>
  <si>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</si>
  <si>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</si>
  <si>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</si>
  <si>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</si>
  <si>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</si>
  <si>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</si>
  <si>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</si>
  <si>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</si>
  <si>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</si>
  <si>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</si>
  <si>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</si>
  <si>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</si>
  <si>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</si>
  <si>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</si>
  <si>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</si>
  <si>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</si>
  <si>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</si>
  <si>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</si>
  <si>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</si>
  <si>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</si>
  <si>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</si>
  <si>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</si>
  <si>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</si>
  <si>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</si>
  <si>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</si>
  <si>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</si>
  <si>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</si>
  <si>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</si>
  <si>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</si>
  <si>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</si>
  <si>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</si>
  <si>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</si>
  <si>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</si>
  <si>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</si>
  <si>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</si>
  <si>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</si>
  <si>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</si>
  <si>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</si>
  <si>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</si>
  <si>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</si>
  <si>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</si>
  <si>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</si>
  <si>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</si>
  <si>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</si>
  <si>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</si>
  <si>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</si>
  <si>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</si>
  <si>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</si>
  <si>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</si>
  <si>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</si>
  <si>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</si>
  <si>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</si>
  <si>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</si>
  <si>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</si>
  <si>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</si>
  <si>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</si>
  <si>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</si>
  <si>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</si>
  <si>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</si>
  <si>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</si>
  <si>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</si>
  <si>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</si>
  <si>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</si>
  <si>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</si>
  <si>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</si>
  <si>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</si>
  <si>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</si>
  <si>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</si>
  <si>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</si>
  <si>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</si>
  <si>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</si>
  <si>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</si>
  <si>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</si>
  <si>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</si>
  <si>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</si>
  <si>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</si>
  <si>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</si>
  <si>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</si>
  <si>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</si>
  <si>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</si>
  <si>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</si>
  <si>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</si>
  <si>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</si>
  <si>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</si>
  <si>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</si>
  <si>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</si>
  <si>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</si>
  <si>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</si>
  <si>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</si>
  <si>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</si>
  <si>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</si>
  <si>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</si>
  <si>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</si>
  <si>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</si>
  <si>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</si>
  <si>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</si>
  <si>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</si>
  <si>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</si>
  <si>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</si>
  <si>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</si>
  <si>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</si>
  <si>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</si>
  <si>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</si>
  <si>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</si>
  <si>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</si>
  <si>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</si>
  <si>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</si>
  <si>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</si>
  <si>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</si>
  <si>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</si>
  <si>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</si>
  <si>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</si>
  <si>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</si>
  <si>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</si>
  <si>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</si>
  <si>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</si>
  <si>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</si>
  <si>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</si>
  <si>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</si>
  <si>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</si>
  <si>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</si>
  <si>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</si>
  <si>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</si>
  <si>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</si>
  <si>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</si>
  <si>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</si>
  <si>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</si>
  <si>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</si>
  <si>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</si>
  <si>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</si>
  <si>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</si>
  <si>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</si>
  <si>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</si>
  <si>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</si>
  <si>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</si>
  <si>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</si>
  <si>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</si>
  <si>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</si>
  <si>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</si>
  <si>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</si>
  <si>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</si>
  <si>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</si>
  <si>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</si>
  <si>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</si>
  <si>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</si>
  <si>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</si>
  <si>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</si>
  <si>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</si>
  <si>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</si>
  <si>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</si>
  <si>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</si>
  <si>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</si>
  <si>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</si>
  <si>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</si>
  <si>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</si>
  <si>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</si>
  <si>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</si>
  <si>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</si>
  <si>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</si>
  <si>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</si>
  <si>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</si>
  <si>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</si>
  <si>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</si>
  <si>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</si>
  <si>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</si>
  <si>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</si>
  <si>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</si>
  <si>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</si>
  <si>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</si>
  <si>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</si>
  <si>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</si>
  <si>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</si>
  <si>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</si>
  <si>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</si>
  <si>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</si>
  <si>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</si>
  <si>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</si>
  <si>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</si>
  <si>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</si>
  <si>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</si>
  <si>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</si>
  <si>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</si>
  <si>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</si>
  <si>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</si>
  <si>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</si>
  <si>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</si>
  <si>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</si>
  <si>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</si>
  <si>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</si>
  <si>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</si>
  <si>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</si>
  <si>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</si>
  <si>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</si>
  <si>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</si>
  <si>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</si>
  <si>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</si>
  <si>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</si>
  <si>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</si>
  <si>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</si>
  <si>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</si>
  <si>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</si>
  <si>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</si>
  <si>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</si>
  <si>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</si>
  <si>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</si>
  <si>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</si>
  <si>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</si>
  <si>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</si>
  <si>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</si>
  <si>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</si>
  <si>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</si>
  <si>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</si>
  <si>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</si>
  <si>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</si>
  <si>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</si>
  <si>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</si>
  <si>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</si>
  <si>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</si>
  <si>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</si>
  <si>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</si>
  <si>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</si>
  <si>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</si>
  <si>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</si>
  <si>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</si>
  <si>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</si>
  <si>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</si>
  <si>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</si>
  <si>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</si>
  <si>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</si>
  <si>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</si>
  <si>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</si>
  <si>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</si>
  <si>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</si>
  <si>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</si>
  <si>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</si>
  <si>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</si>
  <si>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</si>
  <si>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</si>
  <si>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</si>
  <si>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</si>
  <si>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</si>
  <si>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</si>
  <si>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</si>
  <si>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</si>
  <si>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</si>
  <si>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</si>
  <si>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</si>
  <si>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</si>
  <si>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</si>
  <si>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</si>
  <si>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</si>
  <si>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</si>
  <si>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</si>
  <si>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</si>
  <si>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</si>
  <si>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</si>
  <si>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</si>
  <si>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</si>
  <si>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</si>
  <si>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</si>
  <si>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</si>
  <si>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</si>
  <si>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</si>
  <si>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</si>
  <si>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</si>
  <si>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</si>
  <si>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</si>
  <si>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</si>
  <si>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</si>
  <si>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</si>
  <si>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</si>
  <si>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</si>
  <si>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</si>
  <si>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</si>
  <si>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</si>
  <si>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</si>
  <si>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</si>
  <si>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</si>
  <si>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</si>
  <si>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</si>
  <si>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</si>
  <si>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</si>
  <si>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</si>
  <si>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</si>
  <si>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</si>
  <si>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</si>
  <si>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</si>
  <si>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</si>
  <si>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</si>
  <si>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</si>
  <si>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</si>
  <si>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</si>
  <si>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</si>
  <si>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</si>
  <si>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</si>
  <si>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</si>
  <si>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</si>
  <si>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</si>
  <si>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</si>
  <si>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</si>
  <si>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</si>
  <si>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</si>
  <si>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</si>
  <si>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</si>
  <si>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</si>
  <si>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</si>
  <si>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</si>
  <si>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</si>
  <si>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</si>
  <si>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</si>
  <si>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</si>
  <si>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</si>
  <si>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</si>
  <si>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</si>
  <si>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</si>
  <si>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</si>
  <si>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</si>
  <si>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</si>
  <si>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</si>
  <si>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</si>
  <si>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</si>
  <si>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</si>
  <si>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</si>
  <si>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</si>
  <si>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</si>
  <si>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</si>
  <si>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</si>
  <si>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</si>
  <si>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</si>
  <si>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</si>
  <si>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</si>
  <si>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</si>
  <si>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</si>
  <si>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</si>
  <si>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</si>
  <si>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</si>
  <si>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</si>
  <si>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</si>
  <si>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</si>
  <si>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</si>
  <si>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</si>
  <si>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</si>
  <si>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</si>
  <si>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</si>
  <si>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</si>
  <si>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</si>
  <si>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</si>
  <si>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</si>
  <si>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</si>
  <si>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</si>
  <si>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</si>
  <si>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</si>
  <si>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</si>
  <si>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</si>
  <si>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</si>
  <si>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</si>
  <si>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</si>
  <si>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</si>
  <si>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</si>
  <si>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</si>
  <si>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</si>
  <si>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</si>
  <si>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</si>
  <si>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</si>
  <si>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</si>
  <si>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</si>
  <si>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</si>
  <si>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</si>
  <si>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</si>
  <si>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</si>
  <si>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</si>
  <si>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</si>
  <si>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</si>
  <si>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</si>
  <si>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</si>
  <si>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</si>
  <si>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</si>
  <si>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</si>
  <si>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</si>
  <si>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</si>
  <si>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</si>
  <si>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</si>
  <si>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</si>
  <si>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</si>
  <si>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</si>
  <si>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</si>
  <si>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</si>
  <si>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</si>
  <si>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</si>
  <si>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</si>
  <si>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</si>
  <si>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</si>
  <si>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</si>
  <si>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</si>
  <si>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</si>
  <si>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</si>
  <si>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</si>
  <si>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</si>
  <si>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</si>
  <si>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</si>
  <si>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</si>
  <si>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</si>
  <si>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</si>
  <si>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</si>
  <si>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</si>
  <si>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</si>
  <si>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</si>
  <si>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</si>
  <si>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</si>
  <si>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</si>
  <si>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</si>
  <si>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</si>
  <si>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</si>
  <si>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</si>
  <si>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</si>
  <si>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</si>
  <si>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</si>
  <si>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</si>
  <si>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</si>
  <si>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</si>
  <si>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</si>
  <si>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</si>
  <si>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</si>
  <si>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</si>
  <si>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</si>
  <si>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</si>
  <si>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</si>
  <si>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</si>
  <si>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</si>
  <si>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</si>
  <si>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</si>
  <si>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</si>
  <si>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</si>
  <si>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</si>
  <si>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</si>
  <si>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</si>
  <si>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</si>
  <si>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</si>
  <si>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</si>
  <si>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</si>
  <si>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</si>
  <si>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</si>
  <si>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</si>
  <si>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</si>
  <si>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</si>
  <si>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</si>
  <si>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</si>
  <si>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</si>
  <si>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</si>
  <si>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</si>
  <si>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</si>
  <si>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</si>
  <si>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</si>
  <si>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</si>
  <si>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</si>
  <si>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</si>
  <si>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</si>
  <si>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</si>
  <si>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</si>
  <si>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</si>
  <si>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</si>
  <si>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</si>
  <si>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</si>
  <si>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</si>
  <si>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</si>
  <si>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</si>
  <si>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</si>
  <si>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</si>
  <si>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</si>
  <si>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</si>
  <si>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</si>
  <si>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</si>
  <si>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</si>
  <si>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</si>
  <si>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</si>
  <si>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</si>
  <si>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</si>
  <si>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</si>
  <si>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</si>
  <si>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</si>
  <si>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</si>
  <si>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</si>
  <si>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</si>
  <si>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</si>
  <si>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</si>
  <si>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</si>
  <si>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</si>
  <si>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</si>
  <si>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</si>
  <si>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</si>
  <si>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</si>
  <si>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</si>
  <si>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</si>
  <si>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</si>
  <si>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</si>
  <si>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</si>
  <si>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</si>
  <si>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</si>
  <si>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</si>
  <si>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</si>
  <si>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</si>
  <si>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</si>
  <si>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</si>
  <si>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</si>
  <si>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</si>
  <si>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</si>
  <si>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</si>
  <si>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</si>
  <si>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</si>
  <si>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</si>
  <si>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</si>
  <si>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</si>
  <si>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</si>
  <si>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</si>
  <si>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</si>
  <si>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</si>
  <si>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</si>
  <si>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</si>
  <si>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</si>
  <si>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</si>
  <si>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</si>
  <si>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</si>
  <si>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</si>
  <si>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</si>
  <si>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</si>
  <si>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</si>
  <si>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</si>
  <si>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</si>
  <si>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</si>
  <si>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</si>
  <si>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</si>
  <si>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</si>
  <si>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</si>
  <si>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</si>
  <si>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</si>
  <si>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</si>
  <si>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</si>
  <si>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</si>
  <si>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</si>
  <si>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</si>
  <si>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</si>
  <si>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</si>
  <si>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</si>
  <si>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</si>
  <si>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</si>
  <si>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</si>
  <si>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</si>
  <si>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</si>
  <si>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</si>
  <si>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</si>
  <si>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</si>
  <si>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</si>
  <si>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</si>
  <si>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</si>
  <si>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</si>
  <si>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</si>
  <si>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</si>
  <si>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</si>
  <si>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</si>
  <si>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</si>
  <si>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</si>
  <si>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</si>
  <si>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</si>
  <si>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</si>
  <si>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</si>
  <si>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</si>
  <si>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</si>
  <si>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</si>
  <si>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</si>
  <si>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</si>
  <si>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</si>
  <si>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</si>
  <si>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</si>
  <si>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</si>
  <si>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</si>
  <si>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</si>
  <si>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</si>
  <si>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</si>
  <si>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</si>
  <si>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</si>
  <si>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</si>
  <si>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</si>
  <si>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</si>
  <si>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</si>
  <si>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</si>
  <si>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</si>
  <si>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</si>
  <si>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</si>
  <si>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</si>
  <si>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</si>
  <si>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</si>
  <si>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</si>
  <si>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</si>
  <si>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</si>
  <si>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</si>
  <si>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</si>
  <si>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</si>
  <si>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</si>
  <si>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</si>
  <si>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</si>
  <si>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</si>
  <si>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</si>
  <si>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</si>
  <si>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</si>
  <si>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</si>
  <si>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</si>
  <si>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</si>
  <si>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</si>
  <si>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</si>
  <si>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</si>
  <si>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</si>
  <si>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</si>
  <si>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</si>
  <si>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</si>
  <si>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</si>
  <si>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</si>
  <si>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</si>
  <si>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</si>
  <si>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</si>
  <si>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</si>
  <si>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</si>
  <si>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</si>
  <si>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</si>
  <si>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</si>
  <si>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</si>
  <si>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</si>
  <si>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</si>
  <si>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</si>
  <si>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</si>
  <si>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</si>
  <si>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</si>
  <si>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</si>
  <si>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</si>
  <si>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</si>
  <si>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</si>
  <si>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</si>
  <si>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</si>
  <si>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</si>
  <si>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</si>
  <si>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</si>
  <si>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</si>
  <si>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</si>
  <si>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</si>
  <si>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</si>
  <si>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</si>
  <si>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</si>
  <si>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</si>
  <si>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</si>
  <si>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</si>
  <si>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</si>
  <si>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</si>
  <si>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</si>
  <si>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</si>
  <si>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</si>
  <si>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</si>
  <si>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</si>
  <si>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</si>
  <si>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</si>
  <si>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</si>
  <si>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</si>
  <si>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</si>
  <si>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</si>
  <si>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</si>
  <si>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</si>
  <si>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</si>
  <si>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</si>
  <si>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</si>
  <si>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</si>
  <si>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</si>
  <si>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</si>
  <si>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</si>
  <si>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</si>
  <si>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</si>
  <si>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</si>
  <si>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</si>
  <si>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</si>
  <si>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</si>
  <si>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</si>
  <si>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</si>
  <si>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</si>
  <si>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</si>
  <si>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</si>
  <si>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</si>
  <si>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</si>
  <si>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</si>
  <si>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</si>
  <si>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</si>
  <si>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</si>
  <si>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</si>
  <si>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</si>
  <si>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</si>
  <si>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</si>
  <si>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</si>
  <si>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</si>
  <si>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</si>
  <si>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</si>
  <si>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</si>
  <si>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</si>
  <si>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</si>
  <si>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</si>
  <si>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</si>
  <si>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</si>
  <si>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</si>
  <si>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</si>
  <si>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</si>
  <si>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</si>
  <si>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</si>
  <si>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</si>
  <si>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</si>
  <si>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</si>
  <si>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</si>
  <si>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</si>
  <si>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</si>
  <si>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</si>
  <si>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</si>
  <si>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</si>
  <si>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</si>
  <si>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</si>
  <si>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</si>
  <si>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</si>
  <si>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</si>
  <si>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</si>
  <si>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</si>
  <si>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</si>
  <si>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</si>
  <si>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</si>
  <si>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</si>
  <si>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</si>
  <si>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</si>
  <si>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</si>
  <si>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</si>
  <si>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</si>
  <si>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</si>
  <si>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</si>
  <si>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</si>
  <si>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</si>
  <si>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</si>
  <si>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</si>
  <si>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</si>
  <si>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</si>
  <si>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</si>
  <si>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</si>
  <si>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</si>
  <si>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</si>
  <si>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</si>
  <si>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</si>
  <si>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</si>
  <si>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</si>
  <si>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</si>
  <si>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</si>
  <si>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</si>
  <si>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</si>
  <si>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</si>
  <si>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</si>
  <si>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</si>
  <si>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</si>
  <si>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</si>
  <si>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</si>
  <si>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</si>
  <si>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</si>
  <si>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</si>
  <si>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</si>
  <si>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</si>
  <si>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</si>
  <si>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</si>
  <si>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</si>
  <si>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</si>
  <si>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</si>
  <si>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</si>
  <si>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</si>
  <si>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</si>
  <si>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</si>
  <si>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</si>
  <si>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</si>
  <si>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</si>
  <si>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</si>
  <si>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</si>
  <si>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</si>
  <si>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</si>
  <si>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</si>
  <si>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</si>
  <si>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</si>
  <si>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</si>
  <si>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</si>
  <si>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</si>
  <si>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</si>
  <si>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</si>
  <si>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</si>
  <si>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</si>
  <si>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</si>
  <si>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</si>
  <si>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</si>
  <si>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</si>
  <si>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</si>
  <si>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</si>
  <si>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</si>
  <si>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</si>
  <si>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</si>
  <si>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</si>
  <si>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</si>
  <si>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</si>
  <si>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</si>
  <si>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</si>
  <si>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</si>
  <si>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</si>
  <si>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</si>
  <si>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</si>
  <si>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</si>
  <si>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</si>
  <si>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</si>
  <si>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</si>
  <si>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</si>
  <si>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</si>
  <si>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</si>
  <si>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</si>
  <si>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</si>
  <si>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</si>
  <si>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</si>
  <si>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</si>
  <si>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</si>
  <si>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</si>
  <si>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</si>
  <si>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</si>
  <si>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</si>
  <si>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</si>
  <si>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</si>
  <si>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</si>
  <si>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</si>
  <si>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</si>
  <si>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</si>
  <si>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</si>
  <si>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</si>
  <si>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</si>
  <si>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</si>
  <si>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</si>
  <si>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</si>
  <si>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</si>
  <si>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</si>
  <si>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</si>
  <si>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</si>
  <si>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</si>
  <si>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</si>
  <si>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</si>
  <si>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</si>
  <si>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</si>
  <si>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</si>
  <si>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</si>
  <si>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</si>
  <si>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</si>
  <si>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</si>
  <si>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</si>
  <si>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</si>
  <si>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</si>
  <si>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</si>
  <si>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</si>
  <si>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</si>
  <si>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</si>
  <si>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</si>
  <si>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</si>
  <si>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</si>
  <si>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</si>
  <si>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</si>
  <si>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</si>
  <si>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</si>
  <si>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</si>
  <si>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</si>
  <si>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</si>
  <si>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</si>
  <si>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</si>
  <si>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</si>
  <si>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</si>
  <si>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</si>
  <si>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</si>
  <si>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</si>
  <si>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</si>
  <si>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</si>
  <si>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</si>
  <si>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</si>
  <si>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</si>
  <si>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</si>
  <si>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</si>
  <si>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</si>
  <si>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</si>
  <si>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</si>
  <si>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</si>
  <si>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</si>
  <si>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</si>
  <si>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</si>
  <si>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</si>
  <si>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</si>
  <si>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</si>
  <si>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</si>
  <si>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</si>
  <si>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</si>
  <si>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</si>
  <si>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</si>
  <si>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</si>
  <si>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</si>
  <si>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</si>
  <si>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</si>
  <si>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</si>
  <si>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</si>
  <si>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</si>
  <si>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</si>
  <si>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</si>
  <si>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</si>
  <si>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</si>
  <si>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</si>
  <si>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</si>
  <si>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</si>
  <si>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</si>
  <si>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</si>
  <si>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</si>
  <si>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</si>
  <si>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</si>
  <si>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</si>
  <si>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</si>
  <si>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</si>
  <si>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</si>
  <si>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</si>
  <si>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</si>
  <si>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</si>
  <si>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</si>
  <si>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</si>
  <si>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</si>
  <si>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</si>
  <si>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</si>
  <si>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</si>
  <si>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</si>
  <si>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</si>
  <si>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</si>
  <si>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</si>
  <si>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</si>
  <si>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</si>
  <si>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</si>
  <si>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</si>
  <si>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</si>
  <si>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</si>
  <si>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</si>
  <si>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</si>
  <si>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</si>
  <si>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</si>
  <si>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</si>
  <si>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</si>
  <si>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</si>
  <si>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</si>
  <si>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</si>
  <si>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</si>
  <si>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</si>
  <si>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</si>
  <si>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</si>
  <si>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</si>
  <si>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</si>
  <si>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</si>
  <si>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</si>
  <si>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</si>
  <si>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</si>
  <si>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</si>
  <si>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</si>
  <si>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</si>
  <si>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</si>
  <si>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</si>
  <si>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</si>
  <si>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</si>
  <si>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</si>
  <si>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</si>
  <si>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</si>
  <si>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</si>
  <si>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</si>
  <si>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</si>
  <si>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</si>
  <si>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</si>
  <si>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</si>
  <si>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</si>
  <si>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</si>
  <si>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</si>
  <si>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</si>
  <si>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</si>
  <si>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</si>
  <si>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</si>
  <si>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</si>
  <si>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</si>
  <si>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</si>
  <si>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</si>
  <si>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</si>
  <si>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</si>
  <si>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</si>
  <si>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</si>
  <si>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</si>
  <si>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</si>
  <si>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</si>
  <si>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</si>
  <si>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</si>
  <si>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</si>
  <si>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</si>
  <si>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</si>
  <si>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</si>
  <si>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</si>
  <si>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</si>
  <si>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</si>
  <si>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</si>
  <si>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</si>
  <si>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</si>
  <si>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</si>
  <si>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</si>
  <si>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</si>
  <si>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</si>
  <si>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</si>
  <si>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</si>
  <si>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</si>
  <si>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</si>
  <si>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</si>
  <si>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</si>
  <si>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</si>
  <si>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</si>
  <si>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</si>
  <si>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</si>
  <si>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</si>
  <si>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</si>
  <si>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</si>
  <si>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</si>
  <si>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</si>
  <si>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</si>
  <si>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</si>
  <si>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</si>
  <si>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</si>
  <si>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</si>
  <si>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</si>
  <si>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</si>
  <si>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</si>
  <si>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</si>
  <si>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</si>
  <si>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</si>
  <si>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</si>
  <si>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</si>
  <si>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</si>
  <si>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</si>
  <si>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</si>
  <si>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</si>
  <si>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</si>
  <si>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</si>
  <si>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</si>
  <si>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</si>
  <si>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</si>
  <si>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</si>
  <si>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</si>
  <si>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</si>
  <si>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</si>
  <si>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</si>
  <si>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</si>
  <si>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</si>
  <si>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</si>
  <si>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</si>
  <si>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</si>
  <si>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</si>
  <si>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</si>
  <si>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</si>
  <si>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</si>
  <si>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</si>
  <si>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</si>
  <si>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</si>
  <si>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</si>
  <si>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</si>
  <si>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</si>
  <si>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</si>
  <si>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</si>
  <si>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</si>
  <si>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</si>
  <si>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</si>
  <si>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</si>
  <si>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</si>
  <si>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</si>
  <si>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</si>
  <si>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</si>
  <si>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</si>
  <si>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</si>
  <si>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</si>
  <si>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</si>
  <si>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</si>
  <si>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</si>
  <si>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</si>
  <si>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</si>
  <si>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</si>
  <si>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</si>
  <si>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</si>
  <si>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</si>
  <si>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</si>
  <si>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</si>
  <si>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</si>
  <si>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</si>
  <si>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</si>
  <si>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</si>
  <si>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</si>
  <si>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</si>
  <si>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</si>
  <si>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</si>
  <si>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</si>
  <si>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</si>
  <si>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</si>
  <si>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</si>
  <si>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</si>
  <si>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</si>
  <si>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</si>
  <si>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</si>
  <si>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</si>
  <si>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</si>
  <si>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</si>
  <si>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</si>
  <si>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</si>
  <si>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</si>
  <si>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</si>
  <si>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</si>
  <si>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</si>
  <si>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</si>
  <si>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</si>
  <si>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</si>
  <si>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</si>
  <si>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</si>
  <si>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</si>
  <si>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</si>
  <si>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</si>
  <si>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</si>
  <si>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</si>
  <si>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</si>
  <si>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</si>
  <si>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</si>
  <si>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</si>
  <si>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</si>
  <si>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</si>
  <si>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</si>
  <si>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</si>
  <si>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</si>
  <si>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</si>
  <si>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</si>
  <si>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</si>
  <si>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</si>
  <si>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</si>
  <si>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</si>
  <si>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</si>
  <si>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</si>
  <si>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</si>
  <si>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</si>
  <si>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</si>
  <si>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</si>
  <si>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</si>
  <si>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</si>
  <si>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</si>
  <si>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</si>
  <si>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</si>
  <si>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</si>
  <si>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</si>
  <si>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</si>
  <si>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</si>
  <si>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</si>
  <si>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</si>
  <si>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</si>
  <si>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</si>
  <si>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</si>
  <si>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</si>
  <si>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</si>
  <si>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</si>
  <si>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</si>
  <si>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</si>
  <si>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</si>
  <si>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</si>
  <si>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</si>
  <si>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</si>
  <si>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</si>
  <si>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</si>
  <si>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</si>
  <si>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</si>
  <si>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</si>
  <si>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</si>
  <si>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</si>
  <si>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</si>
  <si>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</si>
  <si>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</si>
  <si>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</si>
  <si>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</si>
  <si>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</si>
  <si>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</si>
  <si>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</si>
  <si>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</si>
  <si>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</si>
  <si>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</si>
  <si>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</si>
  <si>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</si>
  <si>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</si>
  <si>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</si>
  <si>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</si>
  <si>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</si>
  <si>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</si>
  <si>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</si>
  <si>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</si>
  <si>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</si>
  <si>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</si>
  <si>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</si>
  <si>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</si>
  <si>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</si>
  <si>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</si>
  <si>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</si>
  <si>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</si>
  <si>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</si>
  <si>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</si>
  <si>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</si>
  <si>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</si>
  <si>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</si>
  <si>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</si>
  <si>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</si>
  <si>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</si>
  <si>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</si>
  <si>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</si>
  <si>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</si>
  <si>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</si>
  <si>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</si>
  <si>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</si>
  <si>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</si>
  <si>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</si>
  <si>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</si>
  <si>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</si>
  <si>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</si>
  <si>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</si>
  <si>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</si>
  <si>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</si>
  <si>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</si>
  <si>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</si>
  <si>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</si>
  <si>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</si>
  <si>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</si>
  <si>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</si>
  <si>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</si>
  <si>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</si>
  <si>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</si>
  <si>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</si>
  <si>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</si>
  <si>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</si>
  <si>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</si>
  <si>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</si>
  <si>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</si>
  <si>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</si>
  <si>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</si>
  <si>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</si>
  <si>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</si>
  <si>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</si>
  <si>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</si>
  <si>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</si>
  <si>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</si>
  <si>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</si>
  <si>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</si>
  <si>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</si>
  <si>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</si>
  <si>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</si>
  <si>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</si>
  <si>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</si>
  <si>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</si>
  <si>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</si>
  <si>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</si>
  <si>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</si>
  <si>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</si>
  <si>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</si>
  <si>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</si>
  <si>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</si>
  <si>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</si>
  <si>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</si>
  <si>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</si>
  <si>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</si>
  <si>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</si>
  <si>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</si>
  <si>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</si>
  <si>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</si>
  <si>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</si>
  <si>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</si>
  <si>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</si>
  <si>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</si>
  <si>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</si>
  <si>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</si>
  <si>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</si>
  <si>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</si>
  <si>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</si>
  <si>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</si>
  <si>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</si>
  <si>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</si>
  <si>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</si>
  <si>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</si>
  <si>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</si>
  <si>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</si>
  <si>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</si>
  <si>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</si>
  <si>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</si>
  <si>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</si>
  <si>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</si>
  <si>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</si>
  <si>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</si>
  <si>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</si>
  <si>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</si>
  <si>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</si>
  <si>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</si>
  <si>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</si>
  <si>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</si>
  <si>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</si>
  <si>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</si>
  <si>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</si>
  <si>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</si>
  <si>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</si>
  <si>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</si>
  <si>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</si>
  <si>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</si>
  <si>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</si>
  <si>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</si>
  <si>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</si>
  <si>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</si>
  <si>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</si>
  <si>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</si>
  <si>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</si>
  <si>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</si>
  <si>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</si>
  <si>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</si>
  <si>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</si>
  <si>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</si>
  <si>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</si>
  <si>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</si>
  <si>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</si>
  <si>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</si>
  <si>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</si>
  <si>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</si>
  <si>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</si>
  <si>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</si>
  <si>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</si>
  <si>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</si>
  <si>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</si>
  <si>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</si>
  <si>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</si>
  <si>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</si>
  <si>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</si>
  <si>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</si>
  <si>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</si>
  <si>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</si>
  <si>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</si>
  <si>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</si>
  <si>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</si>
  <si>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</si>
  <si>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</si>
  <si>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</si>
  <si>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</si>
  <si>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</si>
  <si>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</si>
  <si>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</si>
  <si>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</si>
  <si>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</si>
  <si>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</si>
  <si>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</si>
  <si>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</si>
  <si>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</si>
  <si>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</si>
  <si>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</si>
  <si>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</si>
  <si>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</si>
  <si>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</si>
  <si>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</si>
  <si>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</si>
  <si>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</si>
  <si>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</si>
  <si>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</si>
  <si>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</si>
  <si>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</si>
  <si>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</si>
  <si>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</si>
  <si>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</si>
  <si>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</si>
  <si>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</si>
  <si>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</si>
  <si>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</si>
  <si>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</si>
  <si>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</si>
  <si>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</si>
  <si>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</si>
  <si>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</si>
  <si>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</si>
  <si>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</si>
  <si>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</si>
  <si>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</si>
  <si>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</si>
  <si>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</si>
  <si>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</si>
  <si>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</si>
  <si>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</si>
  <si>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</si>
  <si>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</si>
  <si>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</si>
  <si>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</si>
  <si>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</si>
  <si>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</si>
  <si>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</si>
  <si>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</si>
  <si>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</si>
  <si>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</si>
  <si>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</si>
  <si>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</si>
  <si>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</si>
  <si>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</si>
  <si>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</si>
  <si>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</si>
  <si>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</si>
  <si>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</si>
  <si>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</si>
  <si>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</si>
  <si>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</si>
  <si>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</si>
  <si>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</si>
  <si>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</si>
  <si>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</si>
  <si>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</si>
  <si>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</si>
  <si>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</si>
  <si>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</si>
  <si>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</si>
  <si>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</si>
  <si>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</si>
  <si>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</si>
  <si>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</si>
  <si>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</si>
  <si>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</si>
  <si>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</si>
  <si>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</si>
  <si>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</si>
  <si>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</si>
  <si>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</si>
  <si>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</si>
  <si>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</si>
  <si>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</si>
  <si>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</si>
  <si>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</si>
  <si>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</si>
  <si>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</si>
  <si>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</si>
  <si>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</si>
  <si>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</si>
  <si>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</si>
  <si>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</si>
  <si>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</si>
  <si>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</si>
  <si>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</si>
  <si>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</si>
  <si>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</si>
  <si>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</si>
  <si>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</si>
  <si>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</si>
  <si>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</si>
  <si>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</si>
  <si>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</si>
  <si>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</si>
  <si>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</si>
  <si>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</si>
  <si>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</si>
  <si>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</si>
  <si>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</si>
  <si>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</si>
  <si>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</si>
  <si>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</si>
  <si>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</si>
  <si>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</si>
  <si>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</si>
  <si>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</si>
  <si>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</si>
  <si>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</si>
  <si>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</si>
  <si>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</si>
  <si>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</si>
  <si>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</si>
  <si>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</si>
  <si>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</si>
  <si>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</si>
  <si>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</si>
  <si>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</si>
  <si>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</si>
  <si>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</si>
  <si>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</si>
  <si>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</si>
  <si>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</si>
  <si>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</si>
  <si>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</si>
  <si>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</si>
  <si>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</si>
  <si>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</si>
  <si>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</si>
  <si>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</si>
  <si>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</si>
  <si>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</si>
  <si>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</si>
  <si>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</si>
  <si>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</si>
  <si>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</si>
  <si>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</si>
  <si>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</si>
  <si>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</si>
  <si>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</si>
  <si>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</si>
  <si>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</si>
  <si>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</si>
  <si>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</si>
  <si>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</si>
  <si>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</si>
  <si>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</si>
  <si>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</si>
  <si>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</si>
  <si>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</si>
  <si>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</si>
  <si>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</si>
  <si>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</si>
  <si>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</si>
  <si>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</si>
  <si>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</si>
  <si>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</si>
  <si>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</si>
  <si>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</si>
  <si>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</si>
  <si>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</si>
  <si>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</si>
  <si>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</si>
  <si>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</si>
  <si>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</si>
  <si>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</si>
  <si>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</si>
  <si>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</si>
  <si>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</si>
  <si>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</si>
  <si>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</si>
  <si>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</si>
  <si>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</si>
  <si>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</si>
  <si>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</si>
  <si>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</si>
  <si>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</si>
  <si>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</si>
  <si>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</si>
  <si>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</si>
  <si>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</si>
  <si>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</si>
  <si>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</si>
  <si>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</si>
  <si>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</si>
  <si>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</si>
  <si>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</si>
  <si>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</si>
  <si>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</si>
  <si>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</si>
  <si>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</si>
  <si>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</si>
  <si>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</si>
  <si>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</si>
  <si>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</si>
  <si>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</si>
  <si>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</si>
  <si>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</si>
  <si>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</si>
  <si>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</si>
  <si>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</si>
  <si>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</si>
  <si>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</si>
  <si>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</si>
  <si>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</si>
  <si>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</si>
  <si>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</si>
  <si>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</si>
  <si>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</si>
  <si>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</si>
  <si>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</si>
  <si>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</si>
  <si>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</si>
  <si>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</si>
  <si>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</si>
  <si>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</si>
  <si>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</si>
  <si>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</si>
  <si>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</si>
  <si>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</si>
  <si>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</si>
  <si>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</si>
  <si>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</si>
  <si>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</si>
  <si>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</si>
  <si>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</si>
  <si>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</si>
  <si>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</si>
  <si>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</si>
  <si>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</si>
  <si>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</si>
  <si>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</si>
  <si>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</si>
  <si>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</si>
  <si>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</si>
  <si>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</si>
  <si>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</si>
  <si>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</si>
  <si>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</si>
  <si>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</si>
  <si>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</si>
  <si>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</si>
  <si>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</si>
  <si>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</si>
  <si>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</si>
  <si>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</si>
  <si>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</si>
  <si>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</si>
  <si>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</si>
  <si>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</si>
  <si>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</si>
  <si>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</si>
  <si>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</si>
  <si>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</si>
  <si>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</si>
  <si>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</si>
  <si>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</si>
  <si>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</si>
  <si>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</si>
  <si>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</si>
  <si>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</si>
  <si>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</si>
  <si>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</si>
  <si>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</si>
  <si>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</si>
  <si>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</si>
  <si>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</si>
  <si>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</si>
  <si>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</si>
  <si>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</si>
  <si>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</si>
  <si>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</si>
  <si>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</si>
  <si>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</si>
  <si>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</si>
  <si>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</si>
  <si>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</si>
  <si>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</si>
  <si>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</si>
  <si>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</si>
  <si>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</si>
  <si>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</si>
  <si>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</si>
  <si>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</si>
  <si>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</si>
  <si>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</si>
  <si>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</si>
  <si>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</si>
  <si>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</si>
  <si>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</si>
  <si>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</si>
  <si>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</si>
  <si>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</si>
  <si>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</si>
  <si>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</si>
  <si>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</si>
  <si>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</si>
  <si>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</si>
  <si>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</si>
  <si>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</si>
  <si>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</si>
  <si>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</si>
  <si>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</si>
  <si>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</si>
  <si>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</si>
  <si>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</si>
  <si>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</si>
  <si>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</si>
  <si>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</si>
  <si>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</si>
  <si>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</si>
  <si>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</si>
  <si>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</si>
  <si>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</si>
  <si>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</si>
  <si>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</si>
  <si>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</si>
  <si>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</si>
  <si>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</si>
  <si>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</si>
  <si>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</si>
  <si>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</si>
  <si>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</si>
  <si>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</si>
  <si>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</si>
  <si>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</si>
  <si>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</si>
  <si>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</si>
  <si>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</si>
  <si>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</si>
  <si>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</si>
  <si>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</si>
  <si>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</si>
  <si>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</si>
  <si>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</si>
  <si>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</si>
  <si>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</si>
  <si>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</si>
  <si>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</si>
  <si>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</si>
  <si>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</si>
  <si>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</si>
  <si>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</si>
  <si>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</si>
  <si>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</si>
  <si>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</si>
  <si>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</si>
  <si>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</si>
  <si>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</si>
  <si>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</si>
  <si>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</si>
  <si>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</si>
  <si>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</si>
  <si>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</si>
  <si>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</si>
  <si>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</si>
  <si>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</si>
  <si>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</si>
  <si>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</si>
  <si>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</si>
  <si>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</si>
  <si>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</si>
  <si>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</si>
  <si>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</si>
  <si>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</si>
  <si>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</si>
  <si>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</si>
  <si>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</si>
  <si>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</si>
  <si>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</si>
  <si>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</si>
  <si>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</si>
  <si>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</si>
  <si>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</si>
  <si>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</si>
  <si>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</si>
  <si>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</si>
  <si>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</si>
  <si>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</si>
  <si>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</si>
  <si>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</si>
  <si>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</si>
  <si>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</si>
  <si>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</si>
  <si>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</si>
  <si>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</si>
  <si>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</si>
  <si>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</si>
  <si>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</si>
  <si>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</si>
  <si>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</si>
  <si>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</si>
  <si>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</si>
  <si>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</si>
  <si>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</si>
  <si>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</si>
  <si>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</si>
  <si>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</si>
  <si>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</si>
  <si>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</si>
  <si>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</si>
  <si>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</si>
  <si>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</si>
  <si>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</si>
  <si>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</si>
  <si>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</si>
  <si>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</si>
  <si>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</si>
  <si>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</si>
  <si>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</si>
  <si>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</si>
  <si>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</si>
  <si>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</si>
  <si>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</si>
  <si>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</si>
  <si>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</si>
  <si>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</si>
  <si>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</si>
  <si>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</si>
  <si>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</si>
  <si>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</si>
  <si>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</si>
  <si>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</si>
  <si>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</si>
  <si>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</si>
  <si>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</si>
  <si>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</si>
  <si>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</si>
  <si>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</si>
  <si>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</si>
  <si>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</si>
  <si>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</si>
  <si>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</si>
  <si>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</si>
  <si>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</si>
  <si>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</si>
  <si>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</si>
  <si>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</si>
  <si>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</si>
  <si>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</si>
  <si>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</si>
  <si>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</si>
  <si>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</si>
  <si>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</si>
  <si>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</si>
  <si>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</si>
  <si>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</si>
  <si>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</si>
  <si>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</si>
  <si>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</si>
  <si>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</si>
  <si>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</si>
  <si>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</si>
  <si>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</si>
  <si>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</si>
  <si>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</si>
  <si>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</si>
  <si>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</si>
  <si>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</si>
  <si>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</si>
  <si>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</si>
  <si>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</si>
  <si>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</si>
  <si>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</si>
  <si>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</si>
  <si>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</si>
  <si>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</si>
  <si>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</si>
  <si>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</si>
  <si>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</si>
  <si>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</si>
  <si>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</si>
  <si>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</si>
  <si>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</si>
  <si>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</si>
  <si>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</si>
  <si>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</si>
  <si>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</si>
  <si>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</si>
  <si>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</si>
  <si>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</si>
  <si>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</si>
  <si>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</si>
  <si>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</si>
  <si>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</si>
  <si>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</si>
  <si>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</si>
  <si>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</si>
  <si>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</si>
  <si>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</si>
  <si>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</si>
  <si>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</si>
  <si>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</si>
  <si>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</si>
  <si>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</si>
  <si>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</si>
  <si>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</si>
  <si>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</si>
  <si>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</si>
  <si>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</si>
  <si>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</si>
  <si>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</si>
  <si>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</si>
  <si>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</si>
  <si>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</si>
  <si>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</si>
  <si>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</si>
  <si>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</si>
  <si>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</si>
  <si>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</si>
  <si>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</si>
  <si>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</si>
  <si>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</si>
  <si>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</si>
  <si>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</si>
  <si>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</si>
  <si>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</si>
  <si>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</si>
  <si>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</si>
  <si>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</si>
  <si>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</si>
  <si>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</si>
  <si>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</si>
  <si>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</si>
  <si>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</si>
  <si>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</si>
  <si>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</si>
  <si>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</si>
  <si>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</si>
  <si>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</si>
  <si>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</si>
  <si>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</si>
  <si>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</si>
  <si>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</si>
  <si>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</si>
  <si>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</si>
  <si>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</si>
  <si>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</si>
  <si>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</si>
  <si>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</si>
  <si>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</si>
  <si>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</si>
  <si>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</si>
  <si>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</si>
  <si>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</si>
  <si>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</si>
  <si>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</si>
  <si>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</si>
  <si>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</si>
  <si>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</si>
  <si>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</si>
  <si>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</si>
  <si>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</si>
  <si>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</si>
  <si>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</si>
  <si>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</si>
  <si>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</si>
  <si>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</si>
  <si>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</si>
  <si>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</si>
  <si>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</si>
  <si>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</si>
  <si>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</si>
  <si>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</si>
  <si>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</si>
  <si>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</si>
  <si>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</si>
  <si>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</si>
  <si>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</si>
  <si>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</si>
  <si>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</si>
  <si>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</si>
  <si>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</si>
  <si>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</si>
  <si>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</si>
  <si>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</si>
  <si>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</si>
  <si>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</si>
  <si>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</si>
  <si>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</si>
  <si>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</si>
  <si>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</si>
  <si>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</si>
  <si>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</si>
  <si>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</si>
  <si>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</si>
  <si>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</si>
  <si>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</si>
  <si>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</si>
  <si>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</si>
  <si>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</si>
  <si>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</si>
  <si>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</si>
  <si>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</si>
  <si>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</si>
  <si>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</si>
  <si>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</si>
  <si>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</si>
  <si>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</si>
  <si>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</si>
  <si>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</si>
  <si>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</si>
  <si>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</si>
  <si>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</si>
  <si>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</si>
  <si>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</si>
  <si>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</si>
  <si>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</si>
  <si>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</si>
  <si>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</si>
  <si>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</si>
  <si>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</si>
  <si>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</si>
  <si>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</si>
  <si>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</si>
  <si>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</si>
  <si>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</si>
  <si>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</si>
  <si>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</si>
  <si>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</si>
  <si>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</si>
  <si>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</si>
  <si>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</si>
  <si>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</si>
  <si>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</si>
  <si>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</si>
  <si>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</si>
  <si>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</si>
  <si>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</si>
  <si>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</si>
  <si>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</si>
  <si>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</si>
  <si>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</si>
  <si>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</si>
  <si>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</si>
  <si>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</si>
  <si>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</si>
  <si>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</si>
  <si>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</si>
  <si>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</si>
  <si>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</si>
  <si>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</si>
  <si>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</si>
  <si>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</si>
  <si>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</si>
  <si>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</si>
  <si>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</si>
  <si>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</si>
  <si>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</si>
  <si>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</si>
  <si>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</si>
  <si>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</si>
  <si>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</si>
  <si>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</si>
  <si>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</si>
  <si>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</si>
  <si>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</si>
  <si>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</si>
  <si>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</si>
  <si>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</si>
  <si>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</si>
  <si>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</si>
  <si>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</si>
  <si>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</si>
  <si>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</si>
  <si>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</si>
  <si>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</si>
  <si>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</si>
  <si>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</si>
  <si>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</si>
  <si>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</si>
  <si>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</si>
  <si>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</si>
  <si>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</si>
  <si>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</si>
  <si>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</si>
  <si>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</si>
  <si>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</si>
  <si>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</si>
  <si>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</si>
  <si>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</si>
  <si>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</si>
  <si>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</si>
  <si>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</si>
  <si>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</si>
  <si>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</si>
  <si>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</si>
  <si>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</si>
  <si>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</si>
  <si>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</si>
  <si>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</si>
  <si>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</si>
  <si>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</si>
  <si>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</si>
  <si>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</si>
  <si>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</si>
  <si>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</si>
  <si>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</si>
  <si>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</si>
  <si>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</si>
  <si>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</si>
  <si>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</si>
  <si>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</si>
  <si>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</si>
  <si>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</si>
  <si>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</si>
  <si>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</si>
  <si>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</si>
  <si>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</si>
  <si>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</si>
  <si>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</si>
  <si>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</si>
  <si>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</si>
  <si>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</si>
  <si>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</si>
  <si>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</si>
  <si>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</si>
  <si>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</si>
  <si>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</si>
  <si>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</si>
  <si>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</si>
  <si>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</si>
  <si>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</si>
  <si>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</si>
  <si>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</si>
  <si>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</si>
  <si>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</si>
  <si>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</si>
  <si>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</si>
  <si>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</si>
  <si>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</si>
  <si>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</si>
  <si>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</si>
  <si>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</si>
  <si>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</si>
  <si>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</si>
  <si>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</si>
  <si>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</si>
  <si>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</si>
  <si>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</si>
  <si>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</si>
  <si>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</si>
  <si>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</si>
  <si>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</si>
  <si>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</si>
  <si>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</si>
  <si>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</si>
  <si>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</si>
  <si>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</si>
  <si>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</si>
  <si>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</si>
  <si>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</si>
  <si>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</si>
  <si>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</si>
  <si>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</si>
  <si>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</si>
  <si>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</si>
  <si>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</si>
  <si>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</si>
  <si>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</si>
  <si>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</si>
  <si>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</si>
  <si>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</si>
  <si>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</si>
  <si>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</si>
  <si>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</si>
  <si>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</si>
  <si>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</si>
  <si>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</si>
  <si>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</si>
  <si>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</si>
  <si>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</si>
  <si>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</si>
  <si>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</si>
  <si>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</si>
  <si>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</si>
  <si>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</si>
  <si>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</si>
  <si>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</si>
  <si>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</si>
  <si>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</si>
  <si>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</si>
  <si>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</si>
  <si>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</si>
  <si>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</si>
  <si>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</si>
  <si>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</si>
  <si>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</si>
  <si>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</si>
  <si>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</si>
  <si>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</si>
  <si>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</si>
  <si>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</si>
  <si>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</si>
  <si>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</si>
  <si>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</si>
  <si>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</si>
  <si>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</si>
  <si>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</si>
  <si>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</si>
  <si>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</si>
  <si>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</si>
  <si>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</si>
  <si>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</si>
  <si>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</si>
  <si>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</si>
  <si>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</si>
  <si>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</si>
  <si>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</si>
  <si>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</si>
  <si>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</si>
  <si>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</si>
  <si>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</si>
  <si>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</si>
  <si>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</si>
  <si>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</si>
  <si>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</si>
  <si>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</si>
  <si>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</si>
  <si>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</si>
  <si>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</si>
  <si>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</si>
  <si>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</si>
  <si>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</si>
  <si>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</si>
  <si>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</si>
  <si>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</si>
  <si>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</si>
  <si>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</si>
  <si>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</si>
  <si>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</si>
  <si>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</si>
  <si>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</si>
  <si>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</si>
  <si>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</si>
  <si>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</si>
  <si>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</si>
  <si>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</si>
  <si>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</si>
  <si>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</si>
  <si>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</si>
  <si>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</si>
  <si>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</si>
  <si>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</si>
  <si>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</si>
  <si>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</si>
  <si>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</si>
  <si>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</si>
  <si>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</si>
  <si>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</si>
  <si>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</si>
  <si>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</si>
  <si>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</si>
  <si>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</si>
  <si>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</si>
  <si>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</si>
  <si>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</si>
  <si>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</si>
  <si>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</si>
  <si>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</si>
  <si>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</si>
  <si>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</si>
  <si>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</si>
  <si>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</si>
  <si>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</si>
  <si>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</si>
  <si>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</si>
  <si>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</si>
  <si>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</si>
  <si>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</si>
  <si>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</si>
  <si>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</si>
  <si>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</si>
  <si>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</si>
  <si>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</si>
  <si>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</si>
  <si>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</si>
  <si>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</si>
  <si>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</si>
  <si>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</si>
  <si>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</si>
  <si>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</si>
  <si>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</si>
  <si>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</si>
  <si>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</si>
  <si>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</si>
  <si>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</si>
  <si>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</si>
  <si>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</si>
  <si>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</si>
  <si>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</si>
  <si>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</si>
  <si>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</si>
  <si>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</si>
  <si>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</si>
  <si>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</si>
  <si>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</si>
  <si>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</si>
  <si>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</si>
  <si>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</si>
  <si>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</si>
  <si>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</si>
  <si>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</si>
  <si>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</si>
  <si>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</si>
  <si>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</si>
  <si>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</si>
  <si>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</si>
  <si>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</si>
  <si>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</si>
  <si>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</si>
  <si>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</si>
  <si>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</si>
  <si>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</si>
  <si>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</si>
  <si>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</si>
  <si>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</si>
  <si>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</si>
  <si>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</si>
  <si>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</si>
  <si>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</si>
  <si>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</si>
  <si>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</si>
  <si>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</si>
  <si>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</si>
  <si>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</si>
  <si>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</si>
  <si>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</si>
  <si>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</si>
  <si>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</si>
  <si>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</si>
  <si>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</si>
  <si>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</si>
  <si>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</si>
  <si>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</si>
  <si>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</si>
  <si>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</si>
  <si>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</si>
  <si>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</si>
  <si>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</si>
  <si>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</si>
  <si>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</si>
  <si>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</si>
  <si>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</si>
  <si>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</si>
  <si>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</si>
  <si>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</si>
  <si>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</si>
  <si>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</si>
  <si>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</si>
  <si>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</si>
  <si>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</si>
  <si>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</si>
  <si>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</si>
  <si>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</si>
  <si>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</si>
  <si>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</si>
  <si>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</si>
  <si>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</si>
  <si>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</si>
  <si>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</si>
  <si>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</si>
  <si>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</si>
  <si>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</si>
  <si>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</si>
  <si>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</si>
  <si>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</si>
  <si>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</si>
  <si>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</si>
  <si>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</si>
  <si>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</si>
  <si>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</si>
  <si>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</si>
  <si>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</si>
  <si>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</si>
  <si>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</si>
  <si>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</si>
  <si>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</si>
  <si>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</si>
  <si>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</si>
  <si>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</si>
  <si>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</si>
  <si>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</si>
  <si>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</si>
  <si>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</si>
  <si>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</si>
  <si>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</si>
  <si>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</si>
  <si>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</si>
  <si>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</si>
  <si>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</si>
  <si>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</si>
  <si>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</si>
  <si>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</si>
  <si>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</si>
  <si>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</si>
  <si>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</si>
  <si>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</si>
  <si>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</si>
  <si>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</si>
  <si>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</si>
  <si>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</si>
  <si>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</si>
  <si>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</si>
  <si>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</si>
  <si>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</si>
  <si>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</si>
  <si>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</si>
  <si>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</si>
  <si>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</si>
  <si>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</si>
  <si>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</si>
  <si>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</si>
  <si>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</si>
  <si>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</si>
  <si>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</si>
  <si>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</si>
  <si>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</si>
  <si>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</si>
  <si>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</si>
  <si>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</si>
  <si>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</si>
  <si>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</si>
  <si>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</si>
  <si>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</si>
  <si>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</si>
  <si>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</si>
  <si>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</si>
  <si>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</si>
  <si>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</si>
  <si>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</si>
  <si>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</si>
  <si>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</si>
  <si>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</si>
  <si>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</si>
  <si>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</si>
  <si>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</si>
  <si>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</si>
  <si>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</si>
  <si>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</si>
  <si>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</si>
  <si>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</si>
  <si>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</si>
  <si>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</si>
  <si>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</si>
  <si>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</si>
  <si>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</si>
  <si>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</si>
  <si>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</si>
  <si>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</si>
  <si>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</si>
  <si>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</si>
  <si>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</si>
  <si>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</si>
  <si>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</si>
  <si>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</si>
  <si>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</si>
  <si>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</si>
  <si>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</si>
  <si>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</si>
  <si>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</si>
  <si>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</si>
  <si>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</si>
  <si>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</si>
  <si>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</si>
  <si>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</si>
  <si>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</si>
  <si>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</si>
  <si>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</si>
  <si>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</si>
  <si>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</si>
  <si>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</si>
  <si>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</si>
  <si>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</si>
  <si>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</si>
  <si>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</si>
  <si>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</si>
  <si>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</si>
  <si>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</si>
  <si>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</si>
  <si>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</si>
  <si>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</si>
  <si>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</si>
  <si>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</si>
  <si>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</si>
  <si>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</si>
  <si>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</si>
  <si>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</si>
  <si>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</si>
  <si>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</si>
  <si>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</si>
  <si>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</si>
  <si>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</si>
  <si>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</si>
  <si>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</si>
  <si>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</si>
  <si>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</si>
  <si>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</si>
  <si>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</si>
  <si>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</si>
  <si>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</si>
  <si>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</si>
  <si>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</si>
  <si>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</si>
  <si>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</si>
  <si>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</si>
  <si>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</si>
  <si>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</si>
  <si>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</si>
  <si>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</si>
  <si>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</si>
  <si>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</si>
  <si>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</si>
  <si>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</si>
  <si>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</si>
  <si>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</si>
  <si>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</si>
  <si>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</si>
  <si>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</si>
  <si>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</si>
  <si>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</si>
  <si>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</si>
  <si>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</si>
  <si>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</si>
  <si>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</si>
  <si>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</si>
  <si>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</si>
  <si>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</si>
  <si>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</si>
  <si>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</si>
  <si>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</si>
  <si>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</si>
  <si>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</si>
  <si>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</si>
  <si>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</si>
  <si>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</si>
  <si>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</si>
  <si>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</si>
  <si>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</si>
  <si>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</si>
  <si>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</si>
  <si>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</si>
  <si>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</si>
  <si>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</si>
  <si>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</si>
  <si>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</si>
  <si>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</si>
  <si>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</si>
  <si>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</si>
  <si>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</si>
  <si>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</si>
  <si>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</si>
  <si>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</si>
  <si>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</si>
  <si>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</si>
  <si>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</si>
  <si>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</si>
  <si>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</si>
  <si>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</si>
  <si>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</si>
  <si>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</si>
  <si>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</si>
  <si>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</si>
  <si>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</si>
  <si>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</si>
  <si>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</si>
  <si>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</si>
  <si>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</si>
  <si>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</si>
  <si>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</si>
  <si>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</si>
  <si>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</si>
  <si>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</si>
  <si>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</si>
  <si>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</si>
  <si>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</si>
  <si>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</si>
  <si>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</si>
  <si>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</si>
  <si>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</si>
  <si>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</si>
  <si>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</si>
  <si>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</si>
  <si>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</si>
  <si>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</si>
  <si>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</si>
  <si>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</si>
  <si>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</si>
  <si>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</si>
  <si>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</si>
  <si>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</si>
  <si>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</si>
  <si>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</si>
  <si>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</si>
  <si>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</si>
  <si>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</si>
  <si>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</si>
  <si>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</si>
  <si>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</si>
  <si>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</si>
  <si>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</si>
  <si>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</si>
  <si>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</si>
  <si>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</si>
  <si>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</si>
  <si>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</si>
  <si>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</si>
  <si>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</si>
  <si>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</si>
  <si>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</si>
  <si>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</si>
  <si>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</si>
  <si>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</si>
  <si>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</si>
  <si>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</si>
  <si>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</si>
  <si>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</si>
  <si>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</si>
  <si>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</si>
  <si>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</si>
  <si>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</si>
  <si>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</si>
  <si>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</si>
  <si>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</si>
  <si>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</si>
  <si>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</si>
  <si>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</si>
  <si>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</si>
  <si>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</si>
  <si>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</si>
  <si>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</si>
  <si>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</si>
  <si>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</si>
  <si>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</si>
  <si>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</si>
  <si>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</si>
  <si>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</si>
  <si>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</si>
  <si>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</si>
  <si>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</si>
  <si>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</si>
  <si>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</si>
  <si>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</si>
  <si>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</si>
  <si>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</si>
  <si>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</si>
  <si>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</si>
  <si>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</si>
  <si>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</si>
  <si>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</si>
  <si>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</si>
  <si>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</si>
  <si>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</si>
  <si>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</si>
  <si>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</si>
  <si>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</si>
  <si>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</si>
  <si>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</si>
  <si>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</si>
  <si>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</si>
  <si>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</si>
  <si>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</si>
  <si>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</si>
  <si>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</si>
  <si>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</si>
  <si>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</si>
  <si>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</si>
  <si>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</si>
  <si>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</si>
  <si>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</si>
  <si>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</si>
  <si>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</si>
  <si>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</si>
  <si>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</si>
  <si>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</si>
  <si>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</si>
  <si>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</si>
  <si>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</si>
  <si>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</si>
  <si>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</si>
  <si>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</si>
  <si>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</si>
  <si>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</si>
  <si>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</si>
  <si>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</si>
  <si>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</si>
  <si>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</si>
  <si>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</si>
  <si>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</si>
  <si>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</si>
  <si>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</si>
  <si>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</si>
  <si>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</si>
  <si>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</si>
  <si>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</si>
  <si>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</si>
  <si>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</si>
  <si>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</si>
  <si>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</si>
  <si>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</si>
  <si>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</si>
  <si>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</si>
  <si>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</si>
  <si>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</si>
  <si>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</si>
  <si>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</si>
  <si>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</si>
  <si>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</si>
  <si>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</si>
  <si>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</si>
  <si>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</si>
  <si>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</si>
  <si>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</si>
  <si>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</si>
  <si>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</si>
  <si>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</si>
  <si>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</si>
  <si>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</si>
  <si>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</si>
  <si>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</si>
  <si>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</si>
  <si>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</si>
  <si>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</si>
  <si>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</si>
  <si>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</si>
  <si>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</si>
  <si>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</si>
  <si>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</si>
  <si>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</si>
  <si>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</si>
  <si>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</si>
  <si>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</si>
  <si>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</si>
  <si>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</si>
  <si>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</si>
  <si>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</si>
  <si>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</si>
  <si>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</si>
  <si>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</si>
  <si>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</si>
  <si>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</si>
  <si>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</si>
  <si>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</si>
  <si>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</si>
  <si>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</si>
  <si>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</si>
  <si>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</si>
  <si>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</si>
  <si>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</si>
  <si>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</si>
  <si>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</si>
  <si>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</si>
  <si>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</si>
  <si>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</si>
  <si>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</si>
  <si>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</si>
  <si>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</si>
  <si>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</si>
  <si>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</si>
  <si>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</si>
  <si>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</si>
  <si>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</si>
  <si>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</si>
  <si>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</si>
  <si>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</si>
  <si>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</si>
  <si>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</si>
  <si>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</si>
  <si>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</si>
  <si>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</si>
  <si>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</si>
  <si>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</si>
  <si>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</si>
  <si>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</si>
  <si>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</si>
  <si>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</si>
  <si>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</si>
  <si>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</si>
  <si>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</si>
  <si>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</si>
  <si>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</si>
  <si>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</si>
  <si>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</si>
  <si>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</si>
  <si>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</si>
  <si>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</si>
  <si>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</si>
  <si>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</si>
  <si>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</si>
  <si>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</si>
  <si>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</si>
  <si>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</si>
  <si>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</si>
  <si>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</si>
  <si>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</si>
  <si>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</si>
  <si>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</si>
  <si>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</si>
  <si>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</si>
  <si>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</si>
  <si>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</si>
  <si>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</si>
  <si>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</si>
  <si>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</si>
  <si>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</si>
  <si>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</si>
  <si>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</si>
  <si>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</si>
  <si>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</si>
  <si>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</si>
  <si>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</si>
  <si>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</si>
  <si>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</si>
  <si>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</si>
  <si>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</si>
  <si>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</si>
  <si>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</si>
  <si>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</si>
  <si>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</si>
  <si>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</si>
  <si>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</si>
  <si>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</si>
  <si>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</si>
  <si>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</si>
  <si>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</si>
  <si>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</si>
  <si>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</si>
  <si>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</si>
  <si>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</si>
  <si>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</si>
  <si>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</si>
  <si>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</si>
  <si>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</si>
  <si>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</si>
  <si>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</si>
  <si>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</si>
  <si>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</si>
  <si>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</si>
  <si>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</si>
  <si>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</si>
  <si>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</si>
  <si>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</si>
  <si>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</si>
  <si>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</si>
  <si>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</si>
  <si>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</si>
  <si>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</si>
  <si>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</si>
  <si>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</si>
  <si>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</si>
  <si>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</si>
  <si>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</si>
  <si>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</si>
  <si>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</si>
  <si>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</si>
  <si>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</si>
  <si>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</si>
  <si>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</si>
  <si>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</si>
  <si>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</si>
  <si>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</si>
  <si>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</si>
  <si>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</si>
  <si>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</si>
  <si>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</si>
  <si>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</si>
  <si>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</si>
  <si>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</si>
  <si>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</si>
  <si>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</si>
  <si>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</si>
  <si>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</si>
  <si>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</si>
  <si>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</si>
  <si>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</si>
  <si>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</si>
  <si>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</si>
  <si>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</si>
  <si>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</si>
  <si>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</si>
  <si>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</si>
  <si>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</si>
  <si>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</si>
  <si>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</si>
  <si>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</si>
  <si>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</si>
  <si>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</si>
  <si>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</si>
  <si>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</si>
  <si>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</si>
  <si>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</si>
  <si>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</si>
  <si>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</si>
  <si>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</si>
  <si>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</si>
  <si>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</si>
  <si>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</si>
  <si>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</si>
  <si>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</si>
  <si>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</si>
  <si>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</si>
  <si>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</si>
  <si>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</si>
  <si>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</si>
  <si>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</si>
  <si>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</si>
  <si>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</si>
  <si>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</si>
  <si>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</si>
  <si>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</si>
  <si>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</si>
  <si>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</si>
  <si>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</si>
  <si>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</si>
  <si>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</si>
  <si>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</si>
  <si>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</si>
  <si>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</si>
  <si>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</si>
  <si>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</si>
  <si>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</si>
  <si>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</si>
  <si>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</si>
  <si>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</si>
  <si>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</si>
  <si>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</si>
  <si>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</si>
  <si>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</si>
  <si>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</si>
  <si>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</si>
  <si>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</si>
  <si>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</si>
  <si>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</si>
  <si>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</si>
  <si>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</si>
  <si>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</si>
  <si>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</si>
  <si>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</si>
  <si>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</si>
  <si>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</si>
  <si>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</si>
  <si>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</si>
  <si>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</si>
  <si>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</si>
  <si>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</si>
  <si>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</si>
  <si>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</si>
  <si>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</si>
  <si>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</si>
  <si>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</si>
  <si>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</si>
  <si>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</si>
  <si>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</si>
  <si>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</si>
  <si>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</si>
  <si>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</si>
  <si>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</si>
  <si>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</si>
  <si>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</si>
  <si>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</si>
  <si>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</si>
  <si>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</si>
  <si>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</si>
  <si>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</si>
  <si>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</si>
  <si>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</si>
  <si>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</si>
  <si>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</si>
  <si>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</si>
  <si>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</si>
  <si>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</si>
  <si>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</si>
  <si>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</si>
  <si>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</si>
  <si>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</si>
  <si>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</si>
  <si>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</si>
  <si>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</si>
  <si>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</si>
  <si>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</si>
  <si>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</si>
  <si>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</si>
  <si>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</si>
  <si>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</si>
  <si>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</si>
  <si>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</si>
  <si>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</si>
  <si>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</si>
  <si>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</si>
  <si>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</si>
  <si>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</si>
  <si>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</si>
  <si>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</si>
  <si>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</si>
  <si>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</si>
  <si>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</si>
  <si>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</si>
  <si>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</si>
  <si>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</si>
  <si>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</si>
  <si>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</si>
  <si>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</si>
  <si>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</si>
  <si>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</si>
  <si>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</si>
  <si>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</si>
  <si>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</si>
  <si>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</si>
  <si>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</si>
  <si>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</si>
  <si>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</si>
  <si>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</si>
  <si>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</si>
  <si>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</si>
  <si>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</si>
  <si>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</si>
  <si>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</si>
  <si>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</si>
  <si>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</si>
  <si>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</si>
  <si>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</si>
  <si>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</si>
  <si>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</si>
  <si>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</si>
  <si>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</si>
  <si>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</si>
  <si>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</si>
  <si>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</si>
  <si>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</si>
  <si>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</si>
  <si>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</si>
  <si>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</si>
  <si>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</si>
  <si>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</si>
  <si>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</si>
  <si>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</si>
  <si>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</si>
  <si>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</si>
  <si>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</si>
  <si>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</si>
  <si>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</si>
  <si>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</si>
  <si>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</si>
  <si>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</si>
  <si>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</si>
  <si>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</si>
  <si>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</si>
  <si>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</si>
  <si>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</si>
  <si>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</si>
  <si>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</si>
  <si>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</si>
  <si>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</si>
  <si>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</si>
  <si>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</si>
  <si>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</si>
  <si>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</si>
  <si>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</si>
  <si>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</si>
  <si>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</si>
  <si>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</si>
  <si>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</si>
  <si>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</si>
  <si>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</si>
  <si>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</si>
  <si>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</si>
  <si>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</si>
  <si>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</si>
  <si>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</si>
  <si>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</si>
  <si>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</si>
  <si>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</si>
  <si>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</si>
  <si>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</si>
  <si>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</si>
  <si>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</si>
  <si>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</si>
  <si>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</si>
  <si>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</si>
  <si>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</si>
  <si>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</si>
  <si>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</si>
  <si>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</si>
  <si>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</si>
  <si>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</si>
  <si>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</si>
  <si>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</si>
  <si>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</si>
  <si>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</si>
  <si>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</si>
  <si>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</si>
  <si>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</si>
  <si>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</si>
  <si>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</si>
  <si>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</si>
  <si>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</si>
  <si>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</si>
  <si>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</si>
  <si>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</si>
  <si>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</si>
  <si>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</si>
  <si>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</si>
  <si>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</si>
  <si>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</si>
  <si>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</si>
  <si>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</si>
  <si>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</si>
  <si>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</si>
  <si>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</si>
  <si>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</si>
  <si>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</si>
  <si>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</si>
  <si>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</si>
  <si>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</si>
  <si>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</si>
  <si>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</si>
  <si>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</si>
  <si>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</si>
  <si>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</si>
  <si>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</si>
  <si>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</si>
  <si>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</si>
  <si>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</si>
  <si>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</si>
  <si>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</si>
  <si>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</si>
  <si>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</si>
  <si>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</si>
  <si>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</si>
  <si>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</si>
  <si>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</si>
  <si>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</si>
  <si>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</si>
  <si>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</si>
  <si>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</si>
  <si>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</si>
  <si>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</si>
  <si>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</si>
  <si>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</si>
  <si>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</si>
  <si>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</si>
  <si>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</si>
  <si>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</si>
  <si>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</si>
  <si>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</si>
  <si>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</si>
  <si>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</si>
  <si>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</si>
  <si>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</si>
  <si>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</si>
  <si>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</si>
  <si>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</si>
  <si>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</si>
  <si>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</si>
  <si>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</si>
  <si>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</si>
  <si>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</si>
  <si>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</si>
  <si>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</si>
  <si>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</si>
  <si>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</si>
  <si>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</si>
  <si>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</si>
  <si>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</si>
  <si>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</si>
  <si>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</si>
  <si>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</si>
  <si>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</si>
  <si>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</si>
  <si>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</si>
  <si>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</si>
  <si>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</si>
  <si>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</si>
  <si>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</si>
  <si>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</si>
  <si>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</si>
  <si>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</si>
  <si>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</si>
  <si>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</si>
  <si>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</si>
  <si>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</si>
  <si>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</si>
  <si>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</si>
  <si>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</si>
  <si>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</si>
  <si>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</si>
  <si>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</si>
  <si>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</si>
  <si>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</si>
  <si>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</si>
  <si>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</si>
  <si>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</si>
  <si>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</si>
  <si>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</si>
  <si>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</si>
  <si>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</si>
  <si>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</si>
  <si>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</si>
  <si>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</si>
  <si>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</si>
  <si>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</si>
  <si>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</si>
  <si>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</si>
  <si>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</si>
  <si>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</si>
  <si>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</si>
  <si>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</si>
  <si>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</si>
  <si>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</si>
  <si>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</si>
  <si>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</si>
  <si>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</si>
  <si>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</si>
  <si>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</si>
  <si>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</si>
  <si>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</si>
  <si>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</si>
  <si>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</si>
  <si>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</si>
  <si>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</si>
  <si>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</si>
  <si>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</si>
  <si>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</si>
  <si>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</si>
  <si>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</si>
  <si>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</si>
  <si>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</si>
  <si>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</si>
  <si>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</si>
  <si>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</si>
  <si>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</si>
  <si>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</si>
  <si>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</si>
  <si>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</si>
  <si>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</si>
  <si>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</si>
  <si>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</si>
  <si>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</si>
  <si>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</si>
  <si>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</si>
  <si>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</si>
  <si>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</si>
  <si>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</si>
  <si>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</si>
  <si>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</si>
  <si>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</si>
  <si>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</si>
  <si>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</si>
  <si>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</si>
  <si>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</si>
  <si>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</si>
  <si>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</si>
  <si>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</si>
  <si>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</si>
  <si>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</si>
  <si>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</si>
  <si>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</si>
  <si>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</si>
  <si>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</si>
  <si>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</si>
  <si>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</si>
  <si>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</si>
  <si>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</si>
  <si>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</si>
  <si>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</si>
  <si>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</si>
  <si>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</si>
  <si>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</si>
  <si>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</si>
  <si>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</si>
  <si>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</si>
  <si>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</si>
  <si>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</si>
  <si>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</si>
  <si>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</si>
  <si>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</si>
  <si>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</si>
  <si>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</si>
  <si>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</si>
  <si>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</si>
  <si>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</si>
  <si>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</si>
  <si>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</si>
  <si>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</si>
  <si>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</si>
  <si>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</si>
  <si>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</si>
  <si>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</si>
  <si>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</si>
  <si>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</si>
  <si>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</si>
  <si>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</si>
  <si>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</si>
  <si>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</si>
  <si>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</si>
  <si>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</si>
  <si>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</si>
  <si>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</si>
  <si>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</si>
  <si>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</si>
  <si>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</si>
  <si>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</si>
  <si>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</si>
  <si>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</si>
  <si>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</si>
  <si>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</si>
  <si>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</si>
  <si>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</si>
  <si>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</si>
  <si>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</si>
  <si>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</si>
  <si>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</si>
  <si>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</si>
  <si>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</si>
  <si>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</si>
  <si>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</si>
  <si>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</si>
  <si>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</si>
  <si>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</si>
  <si>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</si>
  <si>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</si>
  <si>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</si>
  <si>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</si>
  <si>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</si>
  <si>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</si>
  <si>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</si>
  <si>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</si>
  <si>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</si>
  <si>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</si>
  <si>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</si>
  <si>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</si>
  <si>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</si>
  <si>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</si>
  <si>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</si>
  <si>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</si>
  <si>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</si>
  <si>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</si>
  <si>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</si>
  <si>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</si>
  <si>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</si>
  <si>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</si>
  <si>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</si>
  <si>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</si>
  <si>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</si>
  <si>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</si>
  <si>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</si>
  <si>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</si>
  <si>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</si>
  <si>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</si>
  <si>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</si>
  <si>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</si>
  <si>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</si>
  <si>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</si>
  <si>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</si>
  <si>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</si>
  <si>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</si>
  <si>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</si>
  <si>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</si>
  <si>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</si>
  <si>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</si>
  <si>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</si>
  <si>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</si>
  <si>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</si>
  <si>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</si>
  <si>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</si>
  <si>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</si>
  <si>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</si>
  <si>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</si>
  <si>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</si>
  <si>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</si>
  <si>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</si>
  <si>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</si>
  <si>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</si>
  <si>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</si>
  <si>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</si>
  <si>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</si>
  <si>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</si>
  <si>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</si>
  <si>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</si>
  <si>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</si>
  <si>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</si>
  <si>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</si>
  <si>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</si>
  <si>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</si>
  <si>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</si>
  <si>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</si>
  <si>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</si>
  <si>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</si>
  <si>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</si>
  <si>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</si>
  <si>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</si>
  <si>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</si>
  <si>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</si>
  <si>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</si>
  <si>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</si>
  <si>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</si>
  <si>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</si>
  <si>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</si>
  <si>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</si>
  <si>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</si>
  <si>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</si>
  <si>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</si>
  <si>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</si>
  <si>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</si>
  <si>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</si>
  <si>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</si>
  <si>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</si>
  <si>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</si>
  <si>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</si>
  <si>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</si>
  <si>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</si>
  <si>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</si>
  <si>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</si>
  <si>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</si>
  <si>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</si>
  <si>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</si>
  <si>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</si>
  <si>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</si>
  <si>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</si>
  <si>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</si>
  <si>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</si>
  <si>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</si>
  <si>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</si>
  <si>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</si>
  <si>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</si>
  <si>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</si>
  <si>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</si>
  <si>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</si>
  <si>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</si>
  <si>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</si>
  <si>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</si>
  <si>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</si>
  <si>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</si>
  <si>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</si>
  <si>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</si>
  <si>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</si>
  <si>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</si>
  <si>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</si>
  <si>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</si>
  <si>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</si>
  <si>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</si>
  <si>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</si>
  <si>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</si>
  <si>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</si>
  <si>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</si>
  <si>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</si>
  <si>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</si>
  <si>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</si>
  <si>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</si>
  <si>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</si>
  <si>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</si>
  <si>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</si>
  <si>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</si>
  <si>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</si>
  <si>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</si>
  <si>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</si>
  <si>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</si>
  <si>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</si>
  <si>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</si>
  <si>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</si>
  <si>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</si>
  <si>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</si>
  <si>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</si>
  <si>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</si>
  <si>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</si>
  <si>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</si>
  <si>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</si>
  <si>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</si>
  <si>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</si>
  <si>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</si>
  <si>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</si>
  <si>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</si>
  <si>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</si>
  <si>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</si>
  <si>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</si>
  <si>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</si>
  <si>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</si>
  <si>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</si>
  <si>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</si>
  <si>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</si>
  <si>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</si>
  <si>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</si>
  <si>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</si>
  <si>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</si>
  <si>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</si>
  <si>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</si>
  <si>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</si>
  <si>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</si>
  <si>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</si>
  <si>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</si>
  <si>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</si>
  <si>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</si>
  <si>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</si>
  <si>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</si>
  <si>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</si>
  <si>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</si>
  <si>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</si>
  <si>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</si>
  <si>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</si>
  <si>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</si>
  <si>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</si>
  <si>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</si>
  <si>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</si>
  <si>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</si>
  <si>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</si>
  <si>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</si>
  <si>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</si>
  <si>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</si>
  <si>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</si>
  <si>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</si>
  <si>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</si>
  <si>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</si>
  <si>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</si>
  <si>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</si>
  <si>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</si>
  <si>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</si>
  <si>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</si>
  <si>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</si>
  <si>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</si>
  <si>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</si>
  <si>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</si>
  <si>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</si>
  <si>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</si>
  <si>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</si>
  <si>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</si>
  <si>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</si>
  <si>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</si>
  <si>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</si>
  <si>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</si>
  <si>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</si>
  <si>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</si>
  <si>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</si>
  <si>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</si>
  <si>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</si>
  <si>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</si>
  <si>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</si>
  <si>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</si>
  <si>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</si>
  <si>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</si>
  <si>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</si>
  <si>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</si>
  <si>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</si>
  <si>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</si>
  <si>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</si>
  <si>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</si>
  <si>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</si>
  <si>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</si>
  <si>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</si>
  <si>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</si>
  <si>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</si>
  <si>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</si>
  <si>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</si>
  <si>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</si>
  <si>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</si>
  <si>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</si>
  <si>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</si>
  <si>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</si>
  <si>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</si>
  <si>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</si>
  <si>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</si>
  <si>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</si>
  <si>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</si>
  <si>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</si>
  <si>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</si>
  <si>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</si>
  <si>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</si>
  <si>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</si>
  <si>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</si>
  <si>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</si>
  <si>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</si>
  <si>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</si>
  <si>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</si>
  <si>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</si>
  <si>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</si>
  <si>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</si>
  <si>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</si>
  <si>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</si>
  <si>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</si>
  <si>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</si>
  <si>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</si>
  <si>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</si>
  <si>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</si>
  <si>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</si>
  <si>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</si>
  <si>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</si>
  <si>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</si>
  <si>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</si>
  <si>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</si>
  <si>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</si>
  <si>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</si>
  <si>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</si>
  <si>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</si>
  <si>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</si>
  <si>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</si>
  <si>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</si>
  <si>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</si>
  <si>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</si>
  <si>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</si>
  <si>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</si>
  <si>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</si>
  <si>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</si>
  <si>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</si>
  <si>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</si>
  <si>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</si>
  <si>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</si>
  <si>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</si>
  <si>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</si>
  <si>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</si>
  <si>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</si>
  <si>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</si>
  <si>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</si>
  <si>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</si>
  <si>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</si>
  <si>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</si>
  <si>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</si>
  <si>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</si>
  <si>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</si>
  <si>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</si>
  <si>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</si>
  <si>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</si>
  <si>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</si>
  <si>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</si>
  <si>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</si>
  <si>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</si>
  <si>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</si>
  <si>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</si>
  <si>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</si>
  <si>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</si>
  <si>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</si>
  <si>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</si>
  <si>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</si>
  <si>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</si>
  <si>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</si>
  <si>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</si>
  <si>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</si>
  <si>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</si>
  <si>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</si>
  <si>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</si>
  <si>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</si>
  <si>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</si>
  <si>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</si>
  <si>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</si>
  <si>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</si>
  <si>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</si>
  <si>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</si>
  <si>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</si>
  <si>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</si>
  <si>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</si>
  <si>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</si>
  <si>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</si>
  <si>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</si>
  <si>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</si>
  <si>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</si>
  <si>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</si>
  <si>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</si>
  <si>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</si>
  <si>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</si>
  <si>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</si>
  <si>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</si>
  <si>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</si>
  <si>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</si>
  <si>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</si>
  <si>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</si>
  <si>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</si>
  <si>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</si>
  <si>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</si>
  <si>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</si>
  <si>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</si>
  <si>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</si>
  <si>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</si>
  <si>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</si>
  <si>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</si>
  <si>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</si>
  <si>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</si>
  <si>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</si>
  <si>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</si>
  <si>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</si>
  <si>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</si>
  <si>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</si>
  <si>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</si>
  <si>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</si>
  <si>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</si>
  <si>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</si>
  <si>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</si>
  <si>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</si>
  <si>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</si>
  <si>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</si>
  <si>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</si>
  <si>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</si>
  <si>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</si>
  <si>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</si>
  <si>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</si>
  <si>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</si>
  <si>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</si>
  <si>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</si>
  <si>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</si>
  <si>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</si>
  <si>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</si>
  <si>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</si>
  <si>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</si>
  <si>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</si>
  <si>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</si>
  <si>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</si>
  <si>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</si>
  <si>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</si>
  <si>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</si>
  <si>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</si>
  <si>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</si>
  <si>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</si>
  <si>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</si>
  <si>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</si>
  <si>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</si>
  <si>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</si>
  <si>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</si>
  <si>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</si>
  <si>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</si>
  <si>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</si>
  <si>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</si>
  <si>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</si>
  <si>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</si>
  <si>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</si>
  <si>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</si>
  <si>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</si>
  <si>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</si>
  <si>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</si>
  <si>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</si>
  <si>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</si>
  <si>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</si>
  <si>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</si>
  <si>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</si>
  <si>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</si>
  <si>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</si>
  <si>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</si>
  <si>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</si>
  <si>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</si>
  <si>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</si>
  <si>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</si>
  <si>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</si>
  <si>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</si>
  <si>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</si>
  <si>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</si>
  <si>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</si>
  <si>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</si>
  <si>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</si>
  <si>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</si>
  <si>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</si>
  <si>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</si>
  <si>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</si>
  <si>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</si>
  <si>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</si>
  <si>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</si>
  <si>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</si>
  <si>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</si>
  <si>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</si>
  <si>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</si>
  <si>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</si>
  <si>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</si>
  <si>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</si>
  <si>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</si>
  <si>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</si>
  <si>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</si>
  <si>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</si>
  <si>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</si>
  <si>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</si>
  <si>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</si>
  <si>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</si>
  <si>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</si>
  <si>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</si>
  <si>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</si>
  <si>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</si>
  <si>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</si>
  <si>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</si>
  <si>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</si>
  <si>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</si>
  <si>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</si>
  <si>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</si>
  <si>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</si>
  <si>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</si>
  <si>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</si>
  <si>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</si>
  <si>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</si>
  <si>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</si>
  <si>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</si>
  <si>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</si>
  <si>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</si>
  <si>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</si>
  <si>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</si>
  <si>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</si>
  <si>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</si>
  <si>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</si>
  <si>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</si>
  <si>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</si>
  <si>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</si>
  <si>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</si>
  <si>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</si>
  <si>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</si>
  <si>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</si>
  <si>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</si>
  <si>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</si>
  <si>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</si>
  <si>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</si>
  <si>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</si>
  <si>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</si>
  <si>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</si>
  <si>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</si>
  <si>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</si>
  <si>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</si>
  <si>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</si>
  <si>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</si>
  <si>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</si>
  <si>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</si>
  <si>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</si>
  <si>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</si>
  <si>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</si>
  <si>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</si>
  <si>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</si>
  <si>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</si>
  <si>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</si>
  <si>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</si>
  <si>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</si>
  <si>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</si>
  <si>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</si>
  <si>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</si>
  <si>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</si>
  <si>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</si>
  <si>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</si>
  <si>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</si>
  <si>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</si>
  <si>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</si>
  <si>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</si>
  <si>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</si>
  <si>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</si>
  <si>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</si>
  <si>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</si>
  <si>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</si>
  <si>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</si>
  <si>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</si>
  <si>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</si>
  <si>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</si>
  <si>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</si>
  <si>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</si>
  <si>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</si>
  <si>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</si>
  <si>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</si>
  <si>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</si>
  <si>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</si>
  <si>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</si>
  <si>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</si>
  <si>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</si>
  <si>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</si>
  <si>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</si>
  <si>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</si>
  <si>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</si>
  <si>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</si>
  <si>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</si>
  <si>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</si>
  <si>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</si>
  <si>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</si>
  <si>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</si>
  <si>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</si>
  <si>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</si>
  <si>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</si>
  <si>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</si>
  <si>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</si>
  <si>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</si>
  <si>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</si>
  <si>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</si>
  <si>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</si>
  <si>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</si>
  <si>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</si>
  <si>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</si>
  <si>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</si>
  <si>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</si>
  <si>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</si>
  <si>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</si>
  <si>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</si>
  <si>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</si>
  <si>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</si>
  <si>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</si>
  <si>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</si>
  <si>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</si>
  <si>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</si>
  <si>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</si>
  <si>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</si>
  <si>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</si>
  <si>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</si>
  <si>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</si>
  <si>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</si>
  <si>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</si>
  <si>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</si>
  <si>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</si>
  <si>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</si>
  <si>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</si>
  <si>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</si>
  <si>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</si>
  <si>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</si>
  <si>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</si>
  <si>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</si>
  <si>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</si>
  <si>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</si>
  <si>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</si>
  <si>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</si>
  <si>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</si>
  <si>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</si>
  <si>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</si>
  <si>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</si>
  <si>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</si>
  <si>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</si>
  <si>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</si>
  <si>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</si>
  <si>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</si>
  <si>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</si>
  <si>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</si>
  <si>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</si>
  <si>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</si>
  <si>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</si>
  <si>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</si>
  <si>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</si>
  <si>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</si>
  <si>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</si>
  <si>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</si>
  <si>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</si>
  <si>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</si>
  <si>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</si>
  <si>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</si>
  <si>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</si>
  <si>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</si>
  <si>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</si>
  <si>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</si>
  <si>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</si>
  <si>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</si>
  <si>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</si>
  <si>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</si>
  <si>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</si>
  <si>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</si>
  <si>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</si>
  <si>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</si>
  <si>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</si>
  <si>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</si>
  <si>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</si>
  <si>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</si>
  <si>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</si>
  <si>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</si>
  <si>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</si>
  <si>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</si>
  <si>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</si>
  <si>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</si>
  <si>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</si>
  <si>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</si>
  <si>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</si>
  <si>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</si>
  <si>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</si>
  <si>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</si>
  <si>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</si>
  <si>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</si>
  <si>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</si>
  <si>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</si>
  <si>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</si>
  <si>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</si>
  <si>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</si>
  <si>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</si>
  <si>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</si>
  <si>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</si>
  <si>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</si>
  <si>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</si>
  <si>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</si>
  <si>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</si>
  <si>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</si>
  <si>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</si>
  <si>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</si>
  <si>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</si>
  <si>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</si>
  <si>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</si>
  <si>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</si>
  <si>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</si>
  <si>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</si>
  <si>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</si>
  <si>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</si>
  <si>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</si>
  <si>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</si>
  <si>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</si>
  <si>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</si>
  <si>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</si>
  <si>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</si>
  <si>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</si>
  <si>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</si>
  <si>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</si>
  <si>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</si>
  <si>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</si>
  <si>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</si>
  <si>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</si>
  <si>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</si>
  <si>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</si>
  <si>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</si>
  <si>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</si>
  <si>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</si>
  <si>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</si>
  <si>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</si>
  <si>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</si>
  <si>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</si>
  <si>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</si>
  <si>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</si>
  <si>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</si>
  <si>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</si>
  <si>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</si>
  <si>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</si>
  <si>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</si>
  <si>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</si>
  <si>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</si>
  <si>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</si>
  <si>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</si>
  <si>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</si>
  <si>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</si>
  <si>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</si>
  <si>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</si>
  <si>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</si>
  <si>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</si>
  <si>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</si>
  <si>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</si>
  <si>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</si>
  <si>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</si>
  <si>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</si>
  <si>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</si>
  <si>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</si>
  <si>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</si>
  <si>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</si>
  <si>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</si>
  <si>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</si>
  <si>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</si>
  <si>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</si>
  <si>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</si>
  <si>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</si>
  <si>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</si>
  <si>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</si>
  <si>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</si>
  <si>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</si>
  <si>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</si>
  <si>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</si>
  <si>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</si>
  <si>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</si>
  <si>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</si>
  <si>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</si>
  <si>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</si>
  <si>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</si>
  <si>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</si>
  <si>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</si>
  <si>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</si>
  <si>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</si>
  <si>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</si>
  <si>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</si>
  <si>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</si>
  <si>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</si>
  <si>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</si>
  <si>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</si>
  <si>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</si>
  <si>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</si>
  <si>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</si>
  <si>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</si>
  <si>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</si>
  <si>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</si>
  <si>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</si>
  <si>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</si>
  <si>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</si>
  <si>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</si>
  <si>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</si>
  <si>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</si>
  <si>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</si>
  <si>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</si>
  <si>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</si>
  <si>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</si>
  <si>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</si>
  <si>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</si>
  <si>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</si>
  <si>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</si>
  <si>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</si>
  <si>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</si>
  <si>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</si>
  <si>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</si>
  <si>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</si>
  <si>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</si>
  <si>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</si>
  <si>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</si>
  <si>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</si>
  <si>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</si>
  <si>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</si>
  <si>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</si>
  <si>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</si>
  <si>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</si>
  <si>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</si>
  <si>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</si>
  <si>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</si>
  <si>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</si>
  <si>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</si>
  <si>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</si>
  <si>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</si>
  <si>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</si>
  <si>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</si>
  <si>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</si>
  <si>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</si>
  <si>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</si>
  <si>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</si>
  <si>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</si>
  <si>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</si>
  <si>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</si>
  <si>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</si>
  <si>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</si>
  <si>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</si>
  <si>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</si>
  <si>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</si>
  <si>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</si>
  <si>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</si>
  <si>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</si>
  <si>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</si>
  <si>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</si>
  <si>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</si>
  <si>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</si>
  <si>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</si>
  <si>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</si>
  <si>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</si>
  <si>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</si>
  <si>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</si>
  <si>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</si>
  <si>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</si>
  <si>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</si>
  <si>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</si>
  <si>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</si>
  <si>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</si>
  <si>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</si>
  <si>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</si>
  <si>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</si>
  <si>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</si>
  <si>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</si>
  <si>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</si>
  <si>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</si>
  <si>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</si>
  <si>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</si>
  <si>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</si>
  <si>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</si>
  <si>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</si>
  <si>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</si>
  <si>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</si>
  <si>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</si>
  <si>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</si>
  <si>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</si>
  <si>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</si>
  <si>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</si>
  <si>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</si>
  <si>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</si>
  <si>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</si>
  <si>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</si>
  <si>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</si>
  <si>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</si>
  <si>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</si>
  <si>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</si>
  <si>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</si>
  <si>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</si>
  <si>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</si>
  <si>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</si>
  <si>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</si>
  <si>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</si>
  <si>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</si>
  <si>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</si>
  <si>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</si>
  <si>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</si>
  <si>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</si>
  <si>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</si>
  <si>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</si>
  <si>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</si>
  <si>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</si>
  <si>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</si>
  <si>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</si>
  <si>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</si>
  <si>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</si>
  <si>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</si>
  <si>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</si>
  <si>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</si>
  <si>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</si>
  <si>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</si>
  <si>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</si>
  <si>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</si>
  <si>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</si>
  <si>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</si>
  <si>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</si>
  <si>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</si>
  <si>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</si>
  <si>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</si>
  <si>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</si>
  <si>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</si>
  <si>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</si>
  <si>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</si>
  <si>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</si>
  <si>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</si>
  <si>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</si>
  <si>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</si>
  <si>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</si>
  <si>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</si>
  <si>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</si>
  <si>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</si>
  <si>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</si>
  <si>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</si>
  <si>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</si>
  <si>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</si>
  <si>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</si>
  <si>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</si>
  <si>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</si>
  <si>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</si>
  <si>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</si>
  <si>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</si>
  <si>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</si>
  <si>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</si>
  <si>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</si>
  <si>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</si>
  <si>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</si>
  <si>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</si>
  <si>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</si>
  <si>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</si>
  <si>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</si>
  <si>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</si>
  <si>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</si>
  <si>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</si>
  <si>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</si>
  <si>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</si>
  <si>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</si>
  <si>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</si>
  <si>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</si>
  <si>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</si>
  <si>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</si>
  <si>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</si>
  <si>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</si>
  <si>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</si>
  <si>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</si>
  <si>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</si>
  <si>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</si>
  <si>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</si>
  <si>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</si>
  <si>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</si>
  <si>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</si>
  <si>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</si>
  <si>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</si>
  <si>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</si>
  <si>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</si>
  <si>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</si>
  <si>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</si>
  <si>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</si>
  <si>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</si>
  <si>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</si>
  <si>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</si>
  <si>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</si>
  <si>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</si>
  <si>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</si>
  <si>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</si>
  <si>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</si>
  <si>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</si>
  <si>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</si>
  <si>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</si>
  <si>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</si>
  <si>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</si>
  <si>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</si>
  <si>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</si>
  <si>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</si>
  <si>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</si>
  <si>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</si>
  <si>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</si>
  <si>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</si>
  <si>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</si>
  <si>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</si>
  <si>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</si>
  <si>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</si>
  <si>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</si>
  <si>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</si>
  <si>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</si>
  <si>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</si>
  <si>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</si>
  <si>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</si>
  <si>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</si>
  <si>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</si>
  <si>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</si>
  <si>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</si>
  <si>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</si>
  <si>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</si>
  <si>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</si>
  <si>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</si>
  <si>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</si>
  <si>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</si>
  <si>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</si>
  <si>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</si>
  <si>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</si>
  <si>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</si>
  <si>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</si>
  <si>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</si>
  <si>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</si>
  <si>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</si>
  <si>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</si>
  <si>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</si>
  <si>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</si>
  <si>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</si>
  <si>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</si>
  <si>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</si>
  <si>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</si>
  <si>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</si>
  <si>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</si>
  <si>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</si>
  <si>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</si>
  <si>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</si>
  <si>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</si>
  <si>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</si>
  <si>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</si>
  <si>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</si>
  <si>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</si>
  <si>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</si>
  <si>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</si>
  <si>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</si>
  <si>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</si>
  <si>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</si>
  <si>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</si>
  <si>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</si>
  <si>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</si>
  <si>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</si>
  <si>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</si>
  <si>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</si>
  <si>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</si>
  <si>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</si>
  <si>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</si>
  <si>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</si>
  <si>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</si>
  <si>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</si>
  <si>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</si>
  <si>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</si>
  <si>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</si>
  <si>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</si>
  <si>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</si>
  <si>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</si>
  <si>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</si>
  <si>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</si>
  <si>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</si>
  <si>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</si>
  <si>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</si>
  <si>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</si>
  <si>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</si>
  <si>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</si>
  <si>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</si>
  <si>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</si>
  <si>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</si>
  <si>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</si>
  <si>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</si>
  <si>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</si>
  <si>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</si>
  <si>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</si>
  <si>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</si>
  <si>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</si>
  <si>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</si>
  <si>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</si>
  <si>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</si>
  <si>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</si>
  <si>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</si>
  <si>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</si>
  <si>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</si>
  <si>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</si>
  <si>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</si>
  <si>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</si>
  <si>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</si>
  <si>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</si>
  <si>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</si>
  <si>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</si>
  <si>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</si>
  <si>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</si>
  <si>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</si>
  <si>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</si>
  <si>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</si>
  <si>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</si>
  <si>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</si>
  <si>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</si>
  <si>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</si>
  <si>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</si>
  <si>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</si>
  <si>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</si>
  <si>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</si>
  <si>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</si>
  <si>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</si>
  <si>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</si>
  <si>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</si>
  <si>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</si>
  <si>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</si>
  <si>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</si>
  <si>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</si>
  <si>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</si>
  <si>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</si>
  <si>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</si>
  <si>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</si>
  <si>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</si>
  <si>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</si>
  <si>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</si>
  <si>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</si>
  <si>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</si>
  <si>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</si>
  <si>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</si>
  <si>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</si>
  <si>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</si>
  <si>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</si>
  <si>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</si>
  <si>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</si>
  <si>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</si>
  <si>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</si>
  <si>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</si>
  <si>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</si>
  <si>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</si>
  <si>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</si>
  <si>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</si>
  <si>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</si>
  <si>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</si>
  <si>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</si>
  <si>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</si>
  <si>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</si>
  <si>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</si>
  <si>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</si>
  <si>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</si>
  <si>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</si>
  <si>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</si>
  <si>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</si>
  <si>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</si>
  <si>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</si>
  <si>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</si>
  <si>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</si>
  <si>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</si>
  <si>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</si>
  <si>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</si>
  <si>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</si>
  <si>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</si>
  <si>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</si>
  <si>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</si>
  <si>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</si>
  <si>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</si>
  <si>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</si>
  <si>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</si>
  <si>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</si>
  <si>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</si>
  <si>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</si>
  <si>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</si>
  <si>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</si>
  <si>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</si>
  <si>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</si>
  <si>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</si>
  <si>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</si>
  <si>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</si>
  <si>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</si>
  <si>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</si>
  <si>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</si>
  <si>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</si>
  <si>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</si>
  <si>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</si>
  <si>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</si>
  <si>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</si>
  <si>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</si>
  <si>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</si>
  <si>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</si>
  <si>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</si>
  <si>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</si>
  <si>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</si>
  <si>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</si>
  <si>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</si>
  <si>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</si>
  <si>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</si>
  <si>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</si>
  <si>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</si>
  <si>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</si>
  <si>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</si>
  <si>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</si>
  <si>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</si>
  <si>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</si>
  <si>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</si>
  <si>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</si>
  <si>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</si>
  <si>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</si>
  <si>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</si>
  <si>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</si>
  <si>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</si>
  <si>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</si>
  <si>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</si>
  <si>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</si>
  <si>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</si>
  <si>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</si>
  <si>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</si>
  <si>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</si>
  <si>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</si>
  <si>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</si>
  <si>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</si>
  <si>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</si>
  <si>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</si>
  <si>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</si>
  <si>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</si>
  <si>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</si>
  <si>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</si>
  <si>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</si>
  <si>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</si>
  <si>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</si>
  <si>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</si>
  <si>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</si>
  <si>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</si>
  <si>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</si>
  <si>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</si>
  <si>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</si>
  <si>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</si>
  <si>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</si>
  <si>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</si>
  <si>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</si>
  <si>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</si>
  <si>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</si>
  <si>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</si>
  <si>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</si>
  <si>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</si>
  <si>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</si>
  <si>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</si>
  <si>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</si>
  <si>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</si>
  <si>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</si>
  <si>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</si>
  <si>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</si>
  <si>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</si>
  <si>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</si>
  <si>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</si>
  <si>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</si>
  <si>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</si>
  <si>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</si>
  <si>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</si>
  <si>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</si>
  <si>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</si>
  <si>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</si>
  <si>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</si>
  <si>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</si>
  <si>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</si>
  <si>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</si>
  <si>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</si>
  <si>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</si>
  <si>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</si>
  <si>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</si>
  <si>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</si>
  <si>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</si>
  <si>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</si>
  <si>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</si>
  <si>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</si>
  <si>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</si>
  <si>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</si>
  <si>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</si>
  <si>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</si>
  <si>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</si>
  <si>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</si>
  <si>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</si>
  <si>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</si>
  <si>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</si>
  <si>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</si>
  <si>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</si>
  <si>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</si>
  <si>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</si>
  <si>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</si>
  <si>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</si>
  <si>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</si>
  <si>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</si>
  <si>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</si>
  <si>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</si>
  <si>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</si>
  <si>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</si>
  <si>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</si>
  <si>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</si>
  <si>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</si>
  <si>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</si>
  <si>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</si>
  <si>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</si>
  <si>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</si>
  <si>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</si>
  <si>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</si>
  <si>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</si>
  <si>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</si>
  <si>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</si>
  <si>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</si>
  <si>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</si>
  <si>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</si>
  <si>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</si>
  <si>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</si>
  <si>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</si>
  <si>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</si>
  <si>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</si>
  <si>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</si>
  <si>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</si>
  <si>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</si>
  <si>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</si>
  <si>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</si>
  <si>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</si>
  <si>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</si>
  <si>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</si>
  <si>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</si>
  <si>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</si>
  <si>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</si>
  <si>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</si>
  <si>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</si>
  <si>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</si>
  <si>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</si>
  <si>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</si>
  <si>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</si>
  <si>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</si>
  <si>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</si>
  <si>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</si>
  <si>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</si>
  <si>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</si>
  <si>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</si>
  <si>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</si>
  <si>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</si>
  <si>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</si>
  <si>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</si>
  <si>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</si>
  <si>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</si>
  <si>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</si>
  <si>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</si>
  <si>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</si>
  <si>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</si>
  <si>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</si>
  <si>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</si>
  <si>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</si>
  <si>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</si>
  <si>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</si>
  <si>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</si>
  <si>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</si>
  <si>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</si>
  <si>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</si>
  <si>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</si>
  <si>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</si>
  <si>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</si>
  <si>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</si>
  <si>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</si>
  <si>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</si>
  <si>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</si>
  <si>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</si>
  <si>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</si>
  <si>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</si>
  <si>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</si>
  <si>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</si>
  <si>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</si>
  <si>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</si>
  <si>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</si>
  <si>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</si>
  <si>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</si>
  <si>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</si>
  <si>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</si>
  <si>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</si>
  <si>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</si>
  <si>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</si>
  <si>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</si>
  <si>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</si>
  <si>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</si>
  <si>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</si>
  <si>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</si>
  <si>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</si>
  <si>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</si>
  <si>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</si>
  <si>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</si>
  <si>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</si>
  <si>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</si>
  <si>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</si>
  <si>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</si>
  <si>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</si>
  <si>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</si>
  <si>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</si>
  <si>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</si>
  <si>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</si>
  <si>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</si>
  <si>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</si>
  <si>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</si>
  <si>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</si>
  <si>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</si>
  <si>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</si>
  <si>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</si>
  <si>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</si>
  <si>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</si>
  <si>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</si>
  <si>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</si>
  <si>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</si>
  <si>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</si>
  <si>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</si>
  <si>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</si>
  <si>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</si>
  <si>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</si>
  <si>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</si>
  <si>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</si>
  <si>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</si>
  <si>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</si>
  <si>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</si>
  <si>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</si>
  <si>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</si>
  <si>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</si>
  <si>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</si>
  <si>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</si>
  <si>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</si>
  <si>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</si>
  <si>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</si>
  <si>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</si>
  <si>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</si>
  <si>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</si>
  <si>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</si>
  <si>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</si>
  <si>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</si>
  <si>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</si>
  <si>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</si>
  <si>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</si>
  <si>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</si>
  <si>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</si>
  <si>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</si>
  <si>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</si>
  <si>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</si>
  <si>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</si>
  <si>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</si>
  <si>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</si>
  <si>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</si>
  <si>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</si>
  <si>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</si>
  <si>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</si>
  <si>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</si>
  <si>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</si>
  <si>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</si>
  <si>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</si>
  <si>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</si>
  <si>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</si>
  <si>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</si>
  <si>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</si>
  <si>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</si>
  <si>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</si>
  <si>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</si>
  <si>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</si>
  <si>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</si>
  <si>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</si>
  <si>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</si>
  <si>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</si>
  <si>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</si>
  <si>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</si>
  <si>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</si>
  <si>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</si>
  <si>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</si>
  <si>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</si>
  <si>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</si>
  <si>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</si>
  <si>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</si>
  <si>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</si>
  <si>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</si>
  <si>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</si>
  <si>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</si>
  <si>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</si>
  <si>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</si>
  <si>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</si>
  <si>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</si>
  <si>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</si>
  <si>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</si>
  <si>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</si>
  <si>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</si>
  <si>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</si>
  <si>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</si>
  <si>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</si>
  <si>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</si>
  <si>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</si>
  <si>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</si>
  <si>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</si>
  <si>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</si>
  <si>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</si>
  <si>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</si>
  <si>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</si>
  <si>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</si>
  <si>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</si>
  <si>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</si>
  <si>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</si>
  <si>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</si>
  <si>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</si>
  <si>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</si>
  <si>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</si>
  <si>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</si>
  <si>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</si>
  <si>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</si>
  <si>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</si>
  <si>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</si>
  <si>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</si>
  <si>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</si>
  <si>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</si>
  <si>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</si>
  <si>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</si>
  <si>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</si>
  <si>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</si>
  <si>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</si>
  <si>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</si>
  <si>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</si>
  <si>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</si>
  <si>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</si>
  <si>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</si>
  <si>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</si>
  <si>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</si>
  <si>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</si>
  <si>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</si>
  <si>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</si>
  <si>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</si>
  <si>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</si>
  <si>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</si>
  <si>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</si>
  <si>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</si>
  <si>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</si>
  <si>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</si>
  <si>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</si>
  <si>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</si>
  <si>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</si>
  <si>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</si>
  <si>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</si>
  <si>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</si>
  <si>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</si>
  <si>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</si>
  <si>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</si>
  <si>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</si>
  <si>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</si>
  <si>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</si>
  <si>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</si>
  <si>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</si>
  <si>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</si>
  <si>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</si>
  <si>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</si>
  <si>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</si>
  <si>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</si>
  <si>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</si>
  <si>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</si>
  <si>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</si>
  <si>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</si>
  <si>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</si>
  <si>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</si>
  <si>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</si>
  <si>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</si>
  <si>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</si>
  <si>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</si>
  <si>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</si>
  <si>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</si>
  <si>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</si>
  <si>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</si>
  <si>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</si>
  <si>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</si>
  <si>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</si>
  <si>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</si>
  <si>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</si>
  <si>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</si>
  <si>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</si>
  <si>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</si>
  <si>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</si>
  <si>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</si>
  <si>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</si>
  <si>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</si>
  <si>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</si>
  <si>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</si>
  <si>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</si>
  <si>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</si>
  <si>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</si>
  <si>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</si>
  <si>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</si>
  <si>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</si>
  <si>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</si>
  <si>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</si>
  <si>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</si>
  <si>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</si>
  <si>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</si>
  <si>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</si>
  <si>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</si>
  <si>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</si>
  <si>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</si>
  <si>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</si>
  <si>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</si>
  <si>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</si>
  <si>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</si>
  <si>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</si>
  <si>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</si>
  <si>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</si>
  <si>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</si>
  <si>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</si>
  <si>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</si>
  <si>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</si>
  <si>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</si>
  <si>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</si>
  <si>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</si>
  <si>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</si>
  <si>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</si>
  <si>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</si>
  <si>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</si>
  <si>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</si>
  <si>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</si>
  <si>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</si>
  <si>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</si>
  <si>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</si>
  <si>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</si>
  <si>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</si>
  <si>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</si>
  <si>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</si>
  <si>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</si>
  <si>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</si>
  <si>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</si>
  <si>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</si>
  <si>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</si>
  <si>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</si>
  <si>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</si>
  <si>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</si>
  <si>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</si>
  <si>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</si>
  <si>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</si>
  <si>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</si>
  <si>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</si>
  <si>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</si>
  <si>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</si>
  <si>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</si>
  <si>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</si>
  <si>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</si>
  <si>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</si>
  <si>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</si>
  <si>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</si>
  <si>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</si>
  <si>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</si>
  <si>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</si>
  <si>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</si>
  <si>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</si>
  <si>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</si>
  <si>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</si>
  <si>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</si>
  <si>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</si>
  <si>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</si>
  <si>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</si>
  <si>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</si>
  <si>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</si>
  <si>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</si>
  <si>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</si>
  <si>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</si>
  <si>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</si>
  <si>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</si>
  <si>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</si>
  <si>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</si>
  <si>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</si>
  <si>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</si>
  <si>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</si>
  <si>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</si>
  <si>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</si>
  <si>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</si>
  <si>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</si>
  <si>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</si>
  <si>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</si>
  <si>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</si>
  <si>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</si>
  <si>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</si>
  <si>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</si>
  <si>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</si>
  <si>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</si>
  <si>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</si>
  <si>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</si>
  <si>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</si>
  <si>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</si>
  <si>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</si>
  <si>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</si>
  <si>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</si>
  <si>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</si>
  <si>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</si>
  <si>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</si>
  <si>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</si>
  <si>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</si>
  <si>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</si>
  <si>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</si>
  <si>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</si>
  <si>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</si>
  <si>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</si>
  <si>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</si>
  <si>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</si>
  <si>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</si>
  <si>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</si>
  <si>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</si>
  <si>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</si>
  <si>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</si>
  <si>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</si>
  <si>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</si>
  <si>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</si>
  <si>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</si>
  <si>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</si>
  <si>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</si>
  <si>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</si>
  <si>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</si>
  <si>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</si>
  <si>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</si>
  <si>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</si>
  <si>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</si>
  <si>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</si>
  <si>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</si>
  <si>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</si>
  <si>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</si>
  <si>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</si>
  <si>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</si>
  <si>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</si>
  <si>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</si>
  <si>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</si>
  <si>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</si>
  <si>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</si>
  <si>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</si>
  <si>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</si>
  <si>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</si>
  <si>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</si>
  <si>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</si>
  <si>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</si>
  <si>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</si>
  <si>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</si>
  <si>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</si>
  <si>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</si>
  <si>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</si>
  <si>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</si>
  <si>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</si>
  <si>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</si>
  <si>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</si>
  <si>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</si>
  <si>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</si>
  <si>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</si>
  <si>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</si>
  <si>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</si>
  <si>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</si>
  <si>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</si>
  <si>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</si>
  <si>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</si>
  <si>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</si>
  <si>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</si>
  <si>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</si>
  <si>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</si>
  <si>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</si>
  <si>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</si>
  <si>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</si>
  <si>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</si>
  <si>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</si>
  <si>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</si>
  <si>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</si>
  <si>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</si>
  <si>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</si>
  <si>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</si>
  <si>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</si>
  <si>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</si>
  <si>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</si>
  <si>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</si>
  <si>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</si>
  <si>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</si>
  <si>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</si>
  <si>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</si>
  <si>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</si>
  <si>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</si>
  <si>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</si>
  <si>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</si>
  <si>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</si>
  <si>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</si>
  <si>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</si>
  <si>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</si>
  <si>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</si>
  <si>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</si>
  <si>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</si>
  <si>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</si>
  <si>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</si>
  <si>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</si>
  <si>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</si>
  <si>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</si>
  <si>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</si>
  <si>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</si>
  <si>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</si>
  <si>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</si>
  <si>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</si>
  <si>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</si>
  <si>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</si>
  <si>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</si>
  <si>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</si>
  <si>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</si>
  <si>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</si>
  <si>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</si>
  <si>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</si>
  <si>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</si>
  <si>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</si>
  <si>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</si>
  <si>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</si>
  <si>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</si>
  <si>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</si>
  <si>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</si>
  <si>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</si>
  <si>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</si>
  <si>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</si>
  <si>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</si>
  <si>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</si>
  <si>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</si>
  <si>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</si>
  <si>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</si>
  <si>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</si>
  <si>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</si>
  <si>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</si>
  <si>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</si>
  <si>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</si>
  <si>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</si>
  <si>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</si>
  <si>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</si>
  <si>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</si>
  <si>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</si>
  <si>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</si>
  <si>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</si>
  <si>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</si>
  <si>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</si>
  <si>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</si>
  <si>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</si>
  <si>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</si>
  <si>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</si>
  <si>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</si>
  <si>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</si>
  <si>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</si>
  <si>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</si>
  <si>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</si>
  <si>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</si>
  <si>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</si>
  <si>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</si>
  <si>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</si>
  <si>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</si>
  <si>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</si>
  <si>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</si>
  <si>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</si>
  <si>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</si>
  <si>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</si>
  <si>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</si>
  <si>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</si>
  <si>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</si>
  <si>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</si>
  <si>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</si>
  <si>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</si>
  <si>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</si>
  <si>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</si>
  <si>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</si>
  <si>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</si>
  <si>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</si>
  <si>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</si>
  <si>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</si>
  <si>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</si>
  <si>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</si>
  <si>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</si>
  <si>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</si>
  <si>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</si>
  <si>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</si>
  <si>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</si>
  <si>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</si>
  <si>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</si>
  <si>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</si>
  <si>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</si>
  <si>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</si>
  <si>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</si>
  <si>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</si>
  <si>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</si>
  <si>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</si>
  <si>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</si>
  <si>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</si>
  <si>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</si>
  <si>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</si>
  <si>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</si>
  <si>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</si>
  <si>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</si>
  <si>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</si>
  <si>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</si>
  <si>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</si>
  <si>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</si>
  <si>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</si>
  <si>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</si>
  <si>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</si>
  <si>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</si>
  <si>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</si>
  <si>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</si>
  <si>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</si>
  <si>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</si>
  <si>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</si>
  <si>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</si>
  <si>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</si>
  <si>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</si>
  <si>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</si>
  <si>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</si>
  <si>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</si>
  <si>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</si>
  <si>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</si>
  <si>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</si>
  <si>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</si>
  <si>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</si>
  <si>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</si>
  <si>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</si>
  <si>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</si>
  <si>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</si>
  <si>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</si>
  <si>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</si>
  <si>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</si>
  <si>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</si>
  <si>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</si>
  <si>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</si>
  <si>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</si>
  <si>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</si>
  <si>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</si>
  <si>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</si>
  <si>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</si>
  <si>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</si>
  <si>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</si>
  <si>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</si>
  <si>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</si>
  <si>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</si>
  <si>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</si>
  <si>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</si>
  <si>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</si>
  <si>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</si>
  <si>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</si>
  <si>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</si>
  <si>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</si>
  <si>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</si>
  <si>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</si>
  <si>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</si>
  <si>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</si>
  <si>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</si>
  <si>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</si>
  <si>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</si>
  <si>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</si>
  <si>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</si>
  <si>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</si>
  <si>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</si>
  <si>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</si>
  <si>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</si>
  <si>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</si>
  <si>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</si>
  <si>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</si>
  <si>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</si>
  <si>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</si>
  <si>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</si>
  <si>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</si>
  <si>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</si>
  <si>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</si>
  <si>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</si>
  <si>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</si>
  <si>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</si>
  <si>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</si>
  <si>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</si>
  <si>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</si>
  <si>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</si>
  <si>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</si>
  <si>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</si>
  <si>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</si>
  <si>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</si>
  <si>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</si>
  <si>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</si>
  <si>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</si>
  <si>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</si>
  <si>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</si>
  <si>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</si>
  <si>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</si>
  <si>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</si>
  <si>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</si>
  <si>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</si>
  <si>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</si>
  <si>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</si>
  <si>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</si>
  <si>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</si>
  <si>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</si>
  <si>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</si>
  <si>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</si>
  <si>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</si>
  <si>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</si>
  <si>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</si>
  <si>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</si>
  <si>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</si>
  <si>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</si>
  <si>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</si>
  <si>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</si>
  <si>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</si>
  <si>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</si>
  <si>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</si>
  <si>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</si>
  <si>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</si>
  <si>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</si>
  <si>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</si>
  <si>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</si>
  <si>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</si>
  <si>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</si>
  <si>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</si>
  <si>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</si>
  <si>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</si>
  <si>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</si>
  <si>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</si>
  <si>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</si>
  <si>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</si>
  <si>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</si>
  <si>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</si>
  <si>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</si>
  <si>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</si>
  <si>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</si>
  <si>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</si>
  <si>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</si>
  <si>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</si>
  <si>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</si>
  <si>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</si>
  <si>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</si>
  <si>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</si>
  <si>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</si>
  <si>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</si>
  <si>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</si>
  <si>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</si>
  <si>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</si>
  <si>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</si>
  <si>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</si>
  <si>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</si>
  <si>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</si>
  <si>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</si>
  <si>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</si>
  <si>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</si>
  <si>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</si>
  <si>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</si>
  <si>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</si>
  <si>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</si>
  <si>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</si>
  <si>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</si>
  <si>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</si>
  <si>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</si>
  <si>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</si>
  <si>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</si>
  <si>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</si>
  <si>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</si>
  <si>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</si>
  <si>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</si>
  <si>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</si>
  <si>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</si>
  <si>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</si>
  <si>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</si>
  <si>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</si>
  <si>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</si>
  <si>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</si>
  <si>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</si>
  <si>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</si>
  <si>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</si>
  <si>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</si>
  <si>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</si>
  <si>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</si>
  <si>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</si>
  <si>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</si>
  <si>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</si>
  <si>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</si>
  <si>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</si>
  <si>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</si>
  <si>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</si>
  <si>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</si>
  <si>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</si>
  <si>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</si>
  <si>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</si>
  <si>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</si>
  <si>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</si>
  <si>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</si>
  <si>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</si>
  <si>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</si>
  <si>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</si>
  <si>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</si>
  <si>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</si>
  <si>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</si>
  <si>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</si>
  <si>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</si>
  <si>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</si>
  <si>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</si>
  <si>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</si>
  <si>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</si>
  <si>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</si>
  <si>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</si>
  <si>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</si>
  <si>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</si>
  <si>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</si>
  <si>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</si>
  <si>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</si>
  <si>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</si>
  <si>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</si>
  <si>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</si>
  <si>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</si>
  <si>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</si>
  <si>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</si>
  <si>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</si>
  <si>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</si>
  <si>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</si>
  <si>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</si>
  <si>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</si>
  <si>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</si>
  <si>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</si>
  <si>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</si>
  <si>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</si>
  <si>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</si>
  <si>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</si>
  <si>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</si>
  <si>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</si>
  <si>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</si>
  <si>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</si>
  <si>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</si>
  <si>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</si>
  <si>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</si>
  <si>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</si>
  <si>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</si>
  <si>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</si>
  <si>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</si>
  <si>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</si>
  <si>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</si>
  <si>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</si>
  <si>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</si>
  <si>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</si>
  <si>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</si>
  <si>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</si>
  <si>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</si>
  <si>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</si>
  <si>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</si>
  <si>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</si>
  <si>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</si>
  <si>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</si>
  <si>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</si>
  <si>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</si>
  <si>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</si>
  <si>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</si>
  <si>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</si>
  <si>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</si>
  <si>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</si>
  <si>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</si>
  <si>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</si>
  <si>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</si>
  <si>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</si>
  <si>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</si>
  <si>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</si>
  <si>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</si>
  <si>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</si>
  <si>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</si>
  <si>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</si>
  <si>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</si>
  <si>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</si>
  <si>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</si>
  <si>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</si>
  <si>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</si>
  <si>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</si>
  <si>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</si>
  <si>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</si>
  <si>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</si>
  <si>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</si>
  <si>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</si>
  <si>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</si>
  <si>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</si>
  <si>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</si>
  <si>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</si>
  <si>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</si>
  <si>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</si>
  <si>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</si>
  <si>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</si>
  <si>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</si>
  <si>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</si>
  <si>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</si>
  <si>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</si>
  <si>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</si>
  <si>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</si>
  <si>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</si>
  <si>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</si>
  <si>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</si>
  <si>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</si>
  <si>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</si>
  <si>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</si>
  <si>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</si>
  <si>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</si>
  <si>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</si>
  <si>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</si>
  <si>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</si>
  <si>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</si>
  <si>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</si>
  <si>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</si>
  <si>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</si>
  <si>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</si>
  <si>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</si>
  <si>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</si>
  <si>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</si>
  <si>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</si>
  <si>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</si>
  <si>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</si>
  <si>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</si>
  <si>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</si>
  <si>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</si>
  <si>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</si>
  <si>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</si>
  <si>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</si>
  <si>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</si>
  <si>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</si>
  <si>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</si>
  <si>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</si>
  <si>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</si>
  <si>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</si>
  <si>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</si>
  <si>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</si>
  <si>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</si>
  <si>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</si>
  <si>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</si>
  <si>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</si>
  <si>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</si>
  <si>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</si>
  <si>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</si>
  <si>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</si>
  <si>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</si>
  <si>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</si>
  <si>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</si>
  <si>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</si>
  <si>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</si>
  <si>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</si>
  <si>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</si>
  <si>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</si>
  <si>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</si>
  <si>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</si>
  <si>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</si>
  <si>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</si>
  <si>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</si>
  <si>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</si>
  <si>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</si>
  <si>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</si>
  <si>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</si>
  <si>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</si>
  <si>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</si>
  <si>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</si>
  <si>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</si>
  <si>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</si>
  <si>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</si>
  <si>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</si>
  <si>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</si>
  <si>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</si>
  <si>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</si>
  <si>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</si>
  <si>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</si>
  <si>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</si>
  <si>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</si>
  <si>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</si>
  <si>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</si>
  <si>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</si>
  <si>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</si>
  <si>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</si>
  <si>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</si>
  <si>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</si>
  <si>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</si>
  <si>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</si>
  <si>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</si>
  <si>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</si>
  <si>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</si>
  <si>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</si>
  <si>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</si>
  <si>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</si>
  <si>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</si>
  <si>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</si>
  <si>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</si>
  <si>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</si>
  <si>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</si>
  <si>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</si>
  <si>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</si>
  <si>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</si>
  <si>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</si>
  <si>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</si>
  <si>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</si>
  <si>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</si>
  <si>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</si>
  <si>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</si>
  <si>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</si>
  <si>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</si>
  <si>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</si>
  <si>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</si>
  <si>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</si>
  <si>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</si>
  <si>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</si>
  <si>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</si>
  <si>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</si>
  <si>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</si>
  <si>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</si>
  <si>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</si>
  <si>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</si>
  <si>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</si>
  <si>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</si>
  <si>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</si>
  <si>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</si>
  <si>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</si>
  <si>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</si>
  <si>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</si>
  <si>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</si>
  <si>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</si>
  <si>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</si>
  <si>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</si>
  <si>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</si>
  <si>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</si>
  <si>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</si>
  <si>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</si>
  <si>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</si>
  <si>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</si>
  <si>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</si>
  <si>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</si>
  <si>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</si>
  <si>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</si>
  <si>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</si>
  <si>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</si>
  <si>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</si>
  <si>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</si>
  <si>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</si>
  <si>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</si>
  <si>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</si>
  <si>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</si>
  <si>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</si>
  <si>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</si>
  <si>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</si>
  <si>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</si>
  <si>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</si>
  <si>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</si>
  <si>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</si>
  <si>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</si>
  <si>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</si>
  <si>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</si>
  <si>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</si>
  <si>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</si>
  <si>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</si>
  <si>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</si>
  <si>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</si>
  <si>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</si>
  <si>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</si>
  <si>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</si>
  <si>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</si>
  <si>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</si>
  <si>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</si>
  <si>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</si>
  <si>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</si>
  <si>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</si>
  <si>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</si>
  <si>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</si>
  <si>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</si>
  <si>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</si>
  <si>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</si>
  <si>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</si>
  <si>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</si>
  <si>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</si>
  <si>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</si>
  <si>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</si>
  <si>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</si>
  <si>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</si>
  <si>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</si>
  <si>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</si>
  <si>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</si>
  <si>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</si>
  <si>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</si>
  <si>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</si>
  <si>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</si>
  <si>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</si>
  <si>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</si>
  <si>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</si>
  <si>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</si>
  <si>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</si>
  <si>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</si>
  <si>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</si>
  <si>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</si>
  <si>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</si>
  <si>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</si>
  <si>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</si>
  <si>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</si>
  <si>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</si>
  <si>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</si>
  <si>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</si>
  <si>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</si>
  <si>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</si>
  <si>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</si>
  <si>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</si>
  <si>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</si>
  <si>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</si>
  <si>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</si>
  <si>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</si>
  <si>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</si>
  <si>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</si>
  <si>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</si>
  <si>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</si>
  <si>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</si>
  <si>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</si>
  <si>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</si>
  <si>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</si>
  <si>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</si>
  <si>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</si>
  <si>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</si>
  <si>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</si>
  <si>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</si>
  <si>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</si>
  <si>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</si>
  <si>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</si>
  <si>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</si>
  <si>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</si>
  <si>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</si>
  <si>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</si>
  <si>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</si>
  <si>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</si>
  <si>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</si>
  <si>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</si>
  <si>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</si>
  <si>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</si>
  <si>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</si>
  <si>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</si>
  <si>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</si>
  <si>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</si>
  <si>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</si>
  <si>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</si>
  <si>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</si>
  <si>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</si>
  <si>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</si>
  <si>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</si>
  <si>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</si>
  <si>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</si>
  <si>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</si>
  <si>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</si>
  <si>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</si>
  <si>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</si>
  <si>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</si>
  <si>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</si>
  <si>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</si>
  <si>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</si>
  <si>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</si>
  <si>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</si>
  <si>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</si>
  <si>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</si>
  <si>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</si>
  <si>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</si>
  <si>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</si>
  <si>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</si>
  <si>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</si>
  <si>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</si>
  <si>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</si>
  <si>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</si>
  <si>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</si>
  <si>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</si>
  <si>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</si>
  <si>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</si>
  <si>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</si>
  <si>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</si>
  <si>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</si>
  <si>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</si>
  <si>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</si>
  <si>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</si>
  <si>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</si>
  <si>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</si>
  <si>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</si>
  <si>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</si>
  <si>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</si>
  <si>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</si>
  <si>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</si>
  <si>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</si>
  <si>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</si>
  <si>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</si>
  <si>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</si>
  <si>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</si>
  <si>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</si>
  <si>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</si>
  <si>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</si>
  <si>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</si>
  <si>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</si>
  <si>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</si>
  <si>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</si>
  <si>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</si>
  <si>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</si>
  <si>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</si>
  <si>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</si>
  <si>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</si>
  <si>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</si>
  <si>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</si>
  <si>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</si>
  <si>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</si>
  <si>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</si>
  <si>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</si>
  <si>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</si>
  <si>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</si>
  <si>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</si>
  <si>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</si>
  <si>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</si>
  <si>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</si>
  <si>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</si>
  <si>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</si>
  <si>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</si>
  <si>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</si>
  <si>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</si>
  <si>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</si>
  <si>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</si>
  <si>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</si>
  <si>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</si>
  <si>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</si>
  <si>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</si>
  <si>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</si>
  <si>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</si>
  <si>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</si>
  <si>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</si>
  <si>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</si>
  <si>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</si>
  <si>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</si>
  <si>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</si>
  <si>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</si>
  <si>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</si>
  <si>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</si>
  <si>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</si>
  <si>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</si>
  <si>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</si>
  <si>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</si>
  <si>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</si>
  <si>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</si>
  <si>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</si>
  <si>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</si>
  <si>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</si>
  <si>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</si>
  <si>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</si>
  <si>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</si>
  <si>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</si>
  <si>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</si>
  <si>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</si>
  <si>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</si>
  <si>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</si>
  <si>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</si>
  <si>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</si>
  <si>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</si>
  <si>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</si>
  <si>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</si>
  <si>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</si>
  <si>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</si>
  <si>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</si>
  <si>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</si>
  <si>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</si>
  <si>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</si>
  <si>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</si>
  <si>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</si>
  <si>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</si>
  <si>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</si>
  <si>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</si>
  <si>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</si>
  <si>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</si>
  <si>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</si>
  <si>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</si>
  <si>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</si>
  <si>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</si>
  <si>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</si>
  <si>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</si>
  <si>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</si>
  <si>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</si>
  <si>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</si>
  <si>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</si>
  <si>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</si>
  <si>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</si>
  <si>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</si>
  <si>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</si>
  <si>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</si>
  <si>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</si>
  <si>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</si>
  <si>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</si>
  <si>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</si>
  <si>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</si>
  <si>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</si>
  <si>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</si>
  <si>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</si>
  <si>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</si>
  <si>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</si>
  <si>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</si>
  <si>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</si>
  <si>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</si>
  <si>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</si>
  <si>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</si>
  <si>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</si>
  <si>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</si>
  <si>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</si>
  <si>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</si>
  <si>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</si>
  <si>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</si>
  <si>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</si>
  <si>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</si>
  <si>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</si>
  <si>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</si>
  <si>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</si>
  <si>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</si>
  <si>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</si>
  <si>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</si>
  <si>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</si>
  <si>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</si>
  <si>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</si>
  <si>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</si>
  <si>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</si>
  <si>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</si>
  <si>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</si>
  <si>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</si>
  <si>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</si>
  <si>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</si>
  <si>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</si>
  <si>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</si>
  <si>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</si>
  <si>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</si>
  <si>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</si>
  <si>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</si>
  <si>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</si>
  <si>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</si>
  <si>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</si>
  <si>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</si>
  <si>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</si>
  <si>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</si>
  <si>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</si>
  <si>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</si>
  <si>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</si>
  <si>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</si>
  <si>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</si>
  <si>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</si>
  <si>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</si>
  <si>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</si>
  <si>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</si>
  <si>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</si>
  <si>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</si>
  <si>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</si>
  <si>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</si>
  <si>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</si>
  <si>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</si>
  <si>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</si>
  <si>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</si>
  <si>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</si>
  <si>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</si>
  <si>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</si>
  <si>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</si>
  <si>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</si>
  <si>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</si>
  <si>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</si>
  <si>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</si>
  <si>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</si>
  <si>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</si>
  <si>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</si>
  <si>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</si>
  <si>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</si>
  <si>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</si>
  <si>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</si>
  <si>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</si>
  <si>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</si>
  <si>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</si>
  <si>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</si>
  <si>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</si>
  <si>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</si>
  <si>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</si>
  <si>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</si>
  <si>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</si>
  <si>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</si>
  <si>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</si>
  <si>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</si>
  <si>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</si>
  <si>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</si>
  <si>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</si>
  <si>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</si>
  <si>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</si>
  <si>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</si>
  <si>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</si>
  <si>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</si>
  <si>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</si>
  <si>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</si>
  <si>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</si>
  <si>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</si>
  <si>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</si>
  <si>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</si>
  <si>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</si>
  <si>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</si>
  <si>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</si>
  <si>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</si>
  <si>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</si>
  <si>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</si>
  <si>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</si>
  <si>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</si>
  <si>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</si>
  <si>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</si>
  <si>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</si>
  <si>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</si>
  <si>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</si>
  <si>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</si>
  <si>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</si>
  <si>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</si>
  <si>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</si>
  <si>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</si>
  <si>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</si>
  <si>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</si>
  <si>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</si>
  <si>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</si>
  <si>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</si>
  <si>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</si>
  <si>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</si>
  <si>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</si>
  <si>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</si>
  <si>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</si>
  <si>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</si>
  <si>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</si>
  <si>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</si>
  <si>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</si>
  <si>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</si>
  <si>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</si>
  <si>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</si>
  <si>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</si>
  <si>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</si>
  <si>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</si>
  <si>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</si>
  <si>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</si>
  <si>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</si>
  <si>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</si>
  <si>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</si>
  <si>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</si>
  <si>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</si>
  <si>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</si>
  <si>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</si>
  <si>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</si>
  <si>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</si>
  <si>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</si>
  <si>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</si>
  <si>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</si>
  <si>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</si>
  <si>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</si>
  <si>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</si>
  <si>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</si>
  <si>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</si>
  <si>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</si>
  <si>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</si>
  <si>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</si>
  <si>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</si>
  <si>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</si>
  <si>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</si>
  <si>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</si>
  <si>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</si>
  <si>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</si>
  <si>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</si>
  <si>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</si>
  <si>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</si>
  <si>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</si>
  <si>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</si>
  <si>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</si>
  <si>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</si>
  <si>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</si>
  <si>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</si>
  <si>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</si>
  <si>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</si>
  <si>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</si>
  <si>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</si>
  <si>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</si>
  <si>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</si>
  <si>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</si>
  <si>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</si>
  <si>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</si>
  <si>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</si>
  <si>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</si>
  <si>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</si>
  <si>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</si>
  <si>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</si>
  <si>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</si>
  <si>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</si>
  <si>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</si>
  <si>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</si>
  <si>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</si>
  <si>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</si>
  <si>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</si>
  <si>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</si>
  <si>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</si>
  <si>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</si>
  <si>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</si>
  <si>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</si>
  <si>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</si>
  <si>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</si>
  <si>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</si>
  <si>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</si>
  <si>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</si>
  <si>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</si>
  <si>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</si>
  <si>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</si>
  <si>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</si>
  <si>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</si>
  <si>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</si>
  <si>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</si>
  <si>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</si>
  <si>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</si>
  <si>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</si>
  <si>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</si>
  <si>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</si>
  <si>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</si>
  <si>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</si>
  <si>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</si>
  <si>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</si>
  <si>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</si>
  <si>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</si>
  <si>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</si>
  <si>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</si>
  <si>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</si>
  <si>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</si>
  <si>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</si>
  <si>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</si>
  <si>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</si>
  <si>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</si>
  <si>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</si>
  <si>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</si>
  <si>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</si>
  <si>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</si>
  <si>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</si>
  <si>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</si>
  <si>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</si>
  <si>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</si>
  <si>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</si>
  <si>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</si>
  <si>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</si>
  <si>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</si>
  <si>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</si>
  <si>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</si>
  <si>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</si>
  <si>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</si>
  <si>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</si>
  <si>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</si>
  <si>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</si>
  <si>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</si>
  <si>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</si>
  <si>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</si>
  <si>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</si>
  <si>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</si>
  <si>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</si>
  <si>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</si>
  <si>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</si>
  <si>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</si>
  <si>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</si>
  <si>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</si>
  <si>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</si>
  <si>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</si>
  <si>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</si>
  <si>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</si>
  <si>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</si>
  <si>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</si>
  <si>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</si>
  <si>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</si>
  <si>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</si>
  <si>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</si>
  <si>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</si>
  <si>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</si>
  <si>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</si>
  <si>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</si>
  <si>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</si>
  <si>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</si>
  <si>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</si>
  <si>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</si>
  <si>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</si>
  <si>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</si>
  <si>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</si>
  <si>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</si>
  <si>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</si>
  <si>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</si>
  <si>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</si>
  <si>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</si>
  <si>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</si>
  <si>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</si>
  <si>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</si>
  <si>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</si>
  <si>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</si>
  <si>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</si>
  <si>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</si>
  <si>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</si>
  <si>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</si>
  <si>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</si>
  <si>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</si>
  <si>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</si>
  <si>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</si>
  <si>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</si>
  <si>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</si>
  <si>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</si>
  <si>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</si>
  <si>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</si>
  <si>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</si>
  <si>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</si>
  <si>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</si>
  <si>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</si>
  <si>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</si>
  <si>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</si>
  <si>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</si>
  <si>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</si>
  <si>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</si>
  <si>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</si>
  <si>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</si>
  <si>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</si>
  <si>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</si>
  <si>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</si>
  <si>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</si>
  <si>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</si>
  <si>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</si>
  <si>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</si>
  <si>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</si>
  <si>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</si>
  <si>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</si>
  <si>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</si>
  <si>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</si>
  <si>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</si>
  <si>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</si>
  <si>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</si>
  <si>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</si>
  <si>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</si>
  <si>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</si>
  <si>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</si>
  <si>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</si>
  <si>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</si>
  <si>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</si>
  <si>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</si>
  <si>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</si>
  <si>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</si>
  <si>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</si>
  <si>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</si>
  <si>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</si>
  <si>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</si>
  <si>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</si>
  <si>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</si>
  <si>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</si>
  <si>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</si>
  <si>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</si>
  <si>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</si>
  <si>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</si>
  <si>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</si>
  <si>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</si>
  <si>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</si>
  <si>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</si>
  <si>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</si>
  <si>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</si>
  <si>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</si>
  <si>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</si>
  <si>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</si>
  <si>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</si>
  <si>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</si>
  <si>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</si>
  <si>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</si>
  <si>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</si>
  <si>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</si>
  <si>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</si>
  <si>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</si>
  <si>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</si>
  <si>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</si>
  <si>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</si>
  <si>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</si>
  <si>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</si>
  <si>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</si>
  <si>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</si>
  <si>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</si>
  <si>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</si>
  <si>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</si>
  <si>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</si>
  <si>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</si>
  <si>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</si>
  <si>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</si>
  <si>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</si>
  <si>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</si>
  <si>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</si>
  <si>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</si>
  <si>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</si>
  <si>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</si>
  <si>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</si>
  <si>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</si>
  <si>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</si>
  <si>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</si>
  <si>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</si>
  <si>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</si>
  <si>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</si>
  <si>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</si>
  <si>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</si>
  <si>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</si>
  <si>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</si>
  <si>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</si>
  <si>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</si>
  <si>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</si>
  <si>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</si>
  <si>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</si>
  <si>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</si>
  <si>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</si>
  <si>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</si>
  <si>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</si>
  <si>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</si>
  <si>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</si>
  <si>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</si>
  <si>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</si>
  <si>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</si>
  <si>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</si>
  <si>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</si>
  <si>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</si>
  <si>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</si>
  <si>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</si>
  <si>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</si>
  <si>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</si>
  <si>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</si>
  <si>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</si>
  <si>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</si>
  <si>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</si>
  <si>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</si>
  <si>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</si>
  <si>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</si>
  <si>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</si>
  <si>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</si>
  <si>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</si>
  <si>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</si>
  <si>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</si>
  <si>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</si>
  <si>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</si>
  <si>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</si>
  <si>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</si>
  <si>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</si>
  <si>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</si>
  <si>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</si>
  <si>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</si>
  <si>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</si>
  <si>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</si>
  <si>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</si>
  <si>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</si>
  <si>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</si>
  <si>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</si>
  <si>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</si>
  <si>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</si>
  <si>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</si>
  <si>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</si>
  <si>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</si>
  <si>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</si>
  <si>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</si>
  <si>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</si>
  <si>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</si>
  <si>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</si>
  <si>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</si>
  <si>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</si>
  <si>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</si>
  <si>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</si>
  <si>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</si>
  <si>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</si>
  <si>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</si>
  <si>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</si>
  <si>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</si>
  <si>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</si>
  <si>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</si>
  <si>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</si>
  <si>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</si>
  <si>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</si>
  <si>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</si>
  <si>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</si>
  <si>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</si>
  <si>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</si>
  <si>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</si>
  <si>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</si>
  <si>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</si>
  <si>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</si>
  <si>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</si>
  <si>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</si>
  <si>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</si>
  <si>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</si>
  <si>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</si>
  <si>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</si>
  <si>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</si>
  <si>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</si>
  <si>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</si>
  <si>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</si>
  <si>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</si>
  <si>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</si>
  <si>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</si>
  <si>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</si>
  <si>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</si>
  <si>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</si>
  <si>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</si>
  <si>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</si>
  <si>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</si>
  <si>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</si>
  <si>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</si>
  <si>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</si>
  <si>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</si>
  <si>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</si>
  <si>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</si>
  <si>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</si>
  <si>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</si>
  <si>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</si>
  <si>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</si>
  <si>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</si>
  <si>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</si>
  <si>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</si>
  <si>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</si>
  <si>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</si>
  <si>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</si>
  <si>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</si>
  <si>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</si>
  <si>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</si>
  <si>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</si>
  <si>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</si>
  <si>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</si>
  <si>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</si>
  <si>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</si>
  <si>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</si>
  <si>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</si>
  <si>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</si>
  <si>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</si>
  <si>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</si>
  <si>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</si>
  <si>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</si>
  <si>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</si>
  <si>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</si>
  <si>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</si>
  <si>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</si>
  <si>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</si>
  <si>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</si>
  <si>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</si>
  <si>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</si>
  <si>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</si>
  <si>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</si>
  <si>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</si>
  <si>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</si>
  <si>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</si>
  <si>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</si>
  <si>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</si>
  <si>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</si>
  <si>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</si>
  <si>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</si>
  <si>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</si>
  <si>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</si>
  <si>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</si>
  <si>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</si>
  <si>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</si>
  <si>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</si>
  <si>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</si>
  <si>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</si>
  <si>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</si>
  <si>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</si>
  <si>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</si>
  <si>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</si>
  <si>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</si>
  <si>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</si>
  <si>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</si>
  <si>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</si>
  <si>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</si>
  <si>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</si>
  <si>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</si>
  <si>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</si>
  <si>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</si>
  <si>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</si>
  <si>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</si>
  <si>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</si>
  <si>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</si>
  <si>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</si>
  <si>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</si>
  <si>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</si>
  <si>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</si>
  <si>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</si>
  <si>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</si>
  <si>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</si>
  <si>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</si>
  <si>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</si>
  <si>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</si>
  <si>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</si>
  <si>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</si>
  <si>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</si>
  <si>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</si>
  <si>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</si>
  <si>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</si>
  <si>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</si>
  <si>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</si>
  <si>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</si>
  <si>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</si>
  <si>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</si>
  <si>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</si>
  <si>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</si>
  <si>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</si>
  <si>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</si>
  <si>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</si>
  <si>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</si>
  <si>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</si>
  <si>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</si>
  <si>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</si>
  <si>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</si>
  <si>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</si>
  <si>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</si>
  <si>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</si>
  <si>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</si>
  <si>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</si>
  <si>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</si>
  <si>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</si>
  <si>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</si>
  <si>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</si>
  <si>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</si>
  <si>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</si>
  <si>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</si>
  <si>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</si>
  <si>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</si>
  <si>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</si>
  <si>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</si>
  <si>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</si>
  <si>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</si>
  <si>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</si>
  <si>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</si>
  <si>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</si>
  <si>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</si>
  <si>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</si>
  <si>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</si>
  <si>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</si>
  <si>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</si>
  <si>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</si>
  <si>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</si>
  <si>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</si>
  <si>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</si>
  <si>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</si>
  <si>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</si>
  <si>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</si>
  <si>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</si>
  <si>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</si>
  <si>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</si>
  <si>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</si>
  <si>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</si>
  <si>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</si>
  <si>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</si>
  <si>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</si>
  <si>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</si>
  <si>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</si>
  <si>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</si>
  <si>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</si>
  <si>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</si>
  <si>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</si>
  <si>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</si>
  <si>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</si>
  <si>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</si>
  <si>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</si>
  <si>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</si>
  <si>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</si>
  <si>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</si>
  <si>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</si>
  <si>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</si>
  <si>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</si>
  <si>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</si>
  <si>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</si>
  <si>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</si>
  <si>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</si>
  <si>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</si>
  <si>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</si>
  <si>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</si>
  <si>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</si>
  <si>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</si>
  <si>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</si>
  <si>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</si>
  <si>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</si>
  <si>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</si>
  <si>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</si>
  <si>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</si>
  <si>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</si>
  <si>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</si>
  <si>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</si>
  <si>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</si>
  <si>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</si>
  <si>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</si>
  <si>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</si>
  <si>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</si>
  <si>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</si>
  <si>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</si>
  <si>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</si>
  <si>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</si>
  <si>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</si>
  <si>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</si>
  <si>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</si>
  <si>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</si>
  <si>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</si>
  <si>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</si>
  <si>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</si>
  <si>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</si>
  <si>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</si>
  <si>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</si>
  <si>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</si>
  <si>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</si>
  <si>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</si>
  <si>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</si>
  <si>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</si>
  <si>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</si>
  <si>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</si>
  <si>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</si>
  <si>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</si>
  <si>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</si>
  <si>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</si>
  <si>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</si>
  <si>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</si>
  <si>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</si>
  <si>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</si>
  <si>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</si>
  <si>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</si>
  <si>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</si>
  <si>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</si>
  <si>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</si>
  <si>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</si>
  <si>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</si>
  <si>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</si>
  <si>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</si>
  <si>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</si>
  <si>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</si>
  <si>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</si>
  <si>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</si>
  <si>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</si>
  <si>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</si>
  <si>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</si>
  <si>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</si>
  <si>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</si>
  <si>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</si>
  <si>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</si>
  <si>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</si>
  <si>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</si>
  <si>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</si>
  <si>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</si>
  <si>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</si>
  <si>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</si>
  <si>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</si>
  <si>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</si>
  <si>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</si>
  <si>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</si>
  <si>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</si>
  <si>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</si>
  <si>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</si>
  <si>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</si>
  <si>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</si>
  <si>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</si>
  <si>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</si>
  <si>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</si>
  <si>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</si>
  <si>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</si>
  <si>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</si>
  <si>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</si>
  <si>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</si>
  <si>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</si>
  <si>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</si>
  <si>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</si>
  <si>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</si>
  <si>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</si>
  <si>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</si>
  <si>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</si>
  <si>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</si>
  <si>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</si>
  <si>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</si>
  <si>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</si>
  <si>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</si>
  <si>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</si>
  <si>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</si>
  <si>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</si>
  <si>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</si>
  <si>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</si>
  <si>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</si>
  <si>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</si>
  <si>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</si>
  <si>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</si>
  <si>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</si>
  <si>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</si>
  <si>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</si>
  <si>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</si>
  <si>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</si>
  <si>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</si>
  <si>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</si>
  <si>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</si>
  <si>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</si>
  <si>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</si>
  <si>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</si>
  <si>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</si>
  <si>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</si>
  <si>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</si>
  <si>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</si>
  <si>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</si>
  <si>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</si>
  <si>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</si>
  <si>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</si>
  <si>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</si>
  <si>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</si>
  <si>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</si>
  <si>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</si>
  <si>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</si>
  <si>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</si>
  <si>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</si>
  <si>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</si>
  <si>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</si>
  <si>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</si>
  <si>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</si>
  <si>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</si>
  <si>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</si>
  <si>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</si>
  <si>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</si>
  <si>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</si>
  <si>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</si>
  <si>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</si>
  <si>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</si>
  <si>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</si>
  <si>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</si>
  <si>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</si>
  <si>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</si>
  <si>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</si>
  <si>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</si>
  <si>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</si>
  <si>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</si>
  <si>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</si>
  <si>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</si>
  <si>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</si>
  <si>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</si>
  <si>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</si>
  <si>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</si>
  <si>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</si>
  <si>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</si>
  <si>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</si>
  <si>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</si>
  <si>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</si>
  <si>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</si>
  <si>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</si>
  <si>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</si>
  <si>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</si>
  <si>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</si>
  <si>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</si>
  <si>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</si>
  <si>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</si>
  <si>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</si>
  <si>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</si>
  <si>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</si>
  <si>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</si>
  <si>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</si>
  <si>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</si>
  <si>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</si>
  <si>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</si>
  <si>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</si>
  <si>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</si>
  <si>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</si>
  <si>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</si>
  <si>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</si>
  <si>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</si>
  <si>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</si>
  <si>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</si>
  <si>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</si>
  <si>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</si>
  <si>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</si>
  <si>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</si>
  <si>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</si>
  <si>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</si>
  <si>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</si>
  <si>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</si>
  <si>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</si>
  <si>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</si>
  <si>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</si>
  <si>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</si>
  <si>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</si>
  <si>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</si>
  <si>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</si>
  <si>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</si>
  <si>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</si>
  <si>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</si>
  <si>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</si>
  <si>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</si>
  <si>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</si>
  <si>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</si>
  <si>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</si>
  <si>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</si>
  <si>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</si>
  <si>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</si>
  <si>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</si>
  <si>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</si>
  <si>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</si>
  <si>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</si>
  <si>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</si>
  <si>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</si>
  <si>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</si>
  <si>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</si>
  <si>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</si>
  <si>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</si>
  <si>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</si>
  <si>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</si>
  <si>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</si>
  <si>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</si>
  <si>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</si>
  <si>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</si>
  <si>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</si>
  <si>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</si>
  <si>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</si>
  <si>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</si>
  <si>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</si>
  <si>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</si>
  <si>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</si>
  <si>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</si>
  <si>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</si>
  <si>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</si>
  <si>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</si>
  <si>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</si>
  <si>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</si>
  <si>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</si>
  <si>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</si>
  <si>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</si>
  <si>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</si>
  <si>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</si>
  <si>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</si>
  <si>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</si>
  <si>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</si>
  <si>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</si>
  <si>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</si>
  <si>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</si>
  <si>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</si>
  <si>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</si>
  <si>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</si>
  <si>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</si>
  <si>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</si>
  <si>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</si>
  <si>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</si>
  <si>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</si>
  <si>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</si>
  <si>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</si>
  <si>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</si>
  <si>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</si>
  <si>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</si>
  <si>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</si>
  <si>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</si>
  <si>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</si>
  <si>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</si>
  <si>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</si>
  <si>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</si>
  <si>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</si>
  <si>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</si>
  <si>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</si>
  <si>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</si>
  <si>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</si>
  <si>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</si>
  <si>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</si>
  <si>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</si>
  <si>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</si>
  <si>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</si>
  <si>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</si>
  <si>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</si>
  <si>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</si>
  <si>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</si>
  <si>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</si>
  <si>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</si>
  <si>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</si>
  <si>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</si>
  <si>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</si>
  <si>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</si>
  <si>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</si>
  <si>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</si>
  <si>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</si>
  <si>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</si>
  <si>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</si>
  <si>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</si>
  <si>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</si>
  <si>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</si>
  <si>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</si>
  <si>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</si>
  <si>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</si>
  <si>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</si>
  <si>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</si>
  <si>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</si>
  <si>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</si>
  <si>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</si>
  <si>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</si>
  <si>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</si>
  <si>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</si>
  <si>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</si>
  <si>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</si>
  <si>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</si>
  <si>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</si>
  <si>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</si>
  <si>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</si>
  <si>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</si>
  <si>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</si>
  <si>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</si>
  <si>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</si>
  <si>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</si>
  <si>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</si>
  <si>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</si>
  <si>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</si>
  <si>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</si>
  <si>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</si>
  <si>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</si>
  <si>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</si>
  <si>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</si>
  <si>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</si>
  <si>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</si>
  <si>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</si>
  <si>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</si>
  <si>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</si>
  <si>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</si>
  <si>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</si>
  <si>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</si>
  <si>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</si>
  <si>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</si>
  <si>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</si>
  <si>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</si>
  <si>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</si>
  <si>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</si>
  <si>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</si>
  <si>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</si>
  <si>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</si>
  <si>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</si>
  <si>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</si>
  <si>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</si>
  <si>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</si>
  <si>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</si>
  <si>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</si>
  <si>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</si>
  <si>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</si>
  <si>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</si>
  <si>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</si>
  <si>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</si>
  <si>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</si>
  <si>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</si>
  <si>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</si>
  <si>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</si>
  <si>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</si>
  <si>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</si>
  <si>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</si>
  <si>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</si>
  <si>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</si>
  <si>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</si>
  <si>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</si>
  <si>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</si>
  <si>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</si>
  <si>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</si>
  <si>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</si>
  <si>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</si>
  <si>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</si>
  <si>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</si>
  <si>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</si>
  <si>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</si>
  <si>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</si>
  <si>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</si>
  <si>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</si>
  <si>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</si>
  <si>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</si>
  <si>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</si>
  <si>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</si>
  <si>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</si>
  <si>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</si>
  <si>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</si>
  <si>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</si>
  <si>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</si>
  <si>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</si>
  <si>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</si>
  <si>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</si>
  <si>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</si>
  <si>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</si>
  <si>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</si>
  <si>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</si>
  <si>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</si>
  <si>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</si>
  <si>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</si>
  <si>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</si>
  <si>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</si>
  <si>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</si>
  <si>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</si>
  <si>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</si>
  <si>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</si>
  <si>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</si>
  <si>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</si>
  <si>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</si>
  <si>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</si>
  <si>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</si>
  <si>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</si>
  <si>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</si>
  <si>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</si>
  <si>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</si>
  <si>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</si>
  <si>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</si>
  <si>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</si>
  <si>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</si>
  <si>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</si>
  <si>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</si>
  <si>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</si>
  <si>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</si>
  <si>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</si>
  <si>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</si>
  <si>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</si>
  <si>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</si>
  <si>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</si>
  <si>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</si>
  <si>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</si>
  <si>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</si>
  <si>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</si>
  <si>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</si>
  <si>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</si>
  <si>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</si>
  <si>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</si>
  <si>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</si>
  <si>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</si>
  <si>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</si>
  <si>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</si>
  <si>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</si>
  <si>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</si>
  <si>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</si>
  <si>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</si>
  <si>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</si>
  <si>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</si>
  <si>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</si>
  <si>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</si>
  <si>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</si>
  <si>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</si>
  <si>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</si>
  <si>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</si>
  <si>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</si>
  <si>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</si>
  <si>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</si>
  <si>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</si>
  <si>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</si>
  <si>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</si>
  <si>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</si>
  <si>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</si>
  <si>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</si>
  <si>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</si>
  <si>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</si>
  <si>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</si>
  <si>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</si>
  <si>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</si>
  <si>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</si>
  <si>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</si>
  <si>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</si>
  <si>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</si>
  <si>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</si>
  <si>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</si>
  <si>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</si>
  <si>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</si>
  <si>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</si>
  <si>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</si>
  <si>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</si>
  <si>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</si>
  <si>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</si>
  <si>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</si>
  <si>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</si>
  <si>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</si>
  <si>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</si>
  <si>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</si>
  <si>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</si>
  <si>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</si>
  <si>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</si>
  <si>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</si>
  <si>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</si>
  <si>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</si>
  <si>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</si>
  <si>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</si>
  <si>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</si>
  <si>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</si>
  <si>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</si>
  <si>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</si>
  <si>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</si>
  <si>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</si>
  <si>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</si>
  <si>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</si>
  <si>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</si>
  <si>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</si>
  <si>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</si>
  <si>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</si>
  <si>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</si>
  <si>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</si>
  <si>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</si>
  <si>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</si>
  <si>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</si>
  <si>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</si>
  <si>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</si>
  <si>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</si>
  <si>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</si>
  <si>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</si>
  <si>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</si>
  <si>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</si>
  <si>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</si>
  <si>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</si>
  <si>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</si>
  <si>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</si>
  <si>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</si>
  <si>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</si>
  <si>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</si>
  <si>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</si>
  <si>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</si>
  <si>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</si>
  <si>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</si>
  <si>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</si>
  <si>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</si>
  <si>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</si>
  <si>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</si>
  <si>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</si>
  <si>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</si>
  <si>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</si>
  <si>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</si>
  <si>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</si>
  <si>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</si>
  <si>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</si>
  <si>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</si>
  <si>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</si>
  <si>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</si>
  <si>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</si>
  <si>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</si>
  <si>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</si>
  <si>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</si>
  <si>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</si>
  <si>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</si>
  <si>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</si>
  <si>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</si>
  <si>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</si>
  <si>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</si>
  <si>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</si>
  <si>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</si>
  <si>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</si>
  <si>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</si>
  <si>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</si>
  <si>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</si>
  <si>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</si>
  <si>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</si>
  <si>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</si>
  <si>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</si>
  <si>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</si>
  <si>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</si>
  <si>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</si>
  <si>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</si>
  <si>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</si>
  <si>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</si>
  <si>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</si>
  <si>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</si>
  <si>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</si>
  <si>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</si>
  <si>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</si>
  <si>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</si>
  <si>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</si>
  <si>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</si>
  <si>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</si>
  <si>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</si>
  <si>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</si>
  <si>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</si>
  <si>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</si>
  <si>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</si>
  <si>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</si>
  <si>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</si>
  <si>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</si>
  <si>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</si>
  <si>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</si>
  <si>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</si>
  <si>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</si>
  <si>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</si>
  <si>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</si>
  <si>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</si>
  <si>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</si>
  <si>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</si>
  <si>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</si>
  <si>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</si>
  <si>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</si>
  <si>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</si>
  <si>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</si>
  <si>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</si>
  <si>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</si>
  <si>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</si>
  <si>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</si>
  <si>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</si>
  <si>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</si>
  <si>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</si>
  <si>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</si>
  <si>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</si>
  <si>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</si>
  <si>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</si>
  <si>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</si>
  <si>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</si>
  <si>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</si>
  <si>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</si>
  <si>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</si>
  <si>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</si>
  <si>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</si>
  <si>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</si>
  <si>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</si>
  <si>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</si>
  <si>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</si>
  <si>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</si>
  <si>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</si>
  <si>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</si>
  <si>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</si>
  <si>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</si>
  <si>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</si>
  <si>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</si>
  <si>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</si>
  <si>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</si>
  <si>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</si>
  <si>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</si>
  <si>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</si>
  <si>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</si>
  <si>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</si>
  <si>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</si>
  <si>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</si>
  <si>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</si>
  <si>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</si>
  <si>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</si>
  <si>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</si>
  <si>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</si>
  <si>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</si>
  <si>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</si>
  <si>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</si>
  <si>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</si>
  <si>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</si>
  <si>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</si>
  <si>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</si>
  <si>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</si>
  <si>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</si>
  <si>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</si>
  <si>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</si>
  <si>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</si>
  <si>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</si>
  <si>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</si>
  <si>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</si>
  <si>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</si>
  <si>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</si>
  <si>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</si>
  <si>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</si>
  <si>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</si>
  <si>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</si>
  <si>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</si>
  <si>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</si>
  <si>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</si>
  <si>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</si>
  <si>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</si>
  <si>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</si>
  <si>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</si>
  <si>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</si>
  <si>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</si>
  <si>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</si>
  <si>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</si>
  <si>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</si>
  <si>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</si>
  <si>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</si>
  <si>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</si>
  <si>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</si>
  <si>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</si>
  <si>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</si>
  <si>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</si>
  <si>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</si>
  <si>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</si>
  <si>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</si>
  <si>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</si>
  <si>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</si>
  <si>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</si>
  <si>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</si>
  <si>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</si>
  <si>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</si>
  <si>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</si>
  <si>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</si>
  <si>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</si>
  <si>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</si>
  <si>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</si>
  <si>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</si>
  <si>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</si>
  <si>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</si>
  <si>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</si>
  <si>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</si>
  <si>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</si>
  <si>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</si>
  <si>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</si>
  <si>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</si>
  <si>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</si>
  <si>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</si>
  <si>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</si>
  <si>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</si>
  <si>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</si>
  <si>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</si>
  <si>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</si>
  <si>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</si>
  <si>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</si>
  <si>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</si>
  <si>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</si>
  <si>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</si>
  <si>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</si>
  <si>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</si>
  <si>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</si>
  <si>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</si>
  <si>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</si>
  <si>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</si>
  <si>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</si>
  <si>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</si>
  <si>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</si>
  <si>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</si>
  <si>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</si>
  <si>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</si>
  <si>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</si>
  <si>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</si>
  <si>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</si>
  <si>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</si>
  <si>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</si>
  <si>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</si>
  <si>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</si>
  <si>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</si>
  <si>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</si>
  <si>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</si>
  <si>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</si>
  <si>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</si>
  <si>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</si>
  <si>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</si>
  <si>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</si>
  <si>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</si>
  <si>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</si>
  <si>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</si>
  <si>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</si>
  <si>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</si>
  <si>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</si>
  <si>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</si>
  <si>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</si>
  <si>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</si>
  <si>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</si>
  <si>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</si>
  <si>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</si>
  <si>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</si>
  <si>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</si>
  <si>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</si>
  <si>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</si>
  <si>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</si>
  <si>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</si>
  <si>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</si>
  <si>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</si>
  <si>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</si>
  <si>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</si>
  <si>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</si>
  <si>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</si>
  <si>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</si>
  <si>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</si>
  <si>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</si>
  <si>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</si>
  <si>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</si>
  <si>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</si>
  <si>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</si>
  <si>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</si>
  <si>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</si>
  <si>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</si>
  <si>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</si>
  <si>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</si>
  <si>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</si>
  <si>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</si>
  <si>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</si>
  <si>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</si>
  <si>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</si>
  <si>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</si>
  <si>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</si>
  <si>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</si>
  <si>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</si>
  <si>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</si>
  <si>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</si>
  <si>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</si>
  <si>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</si>
  <si>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</si>
  <si>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</si>
  <si>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</si>
  <si>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</si>
  <si>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</si>
  <si>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</si>
  <si>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</si>
  <si>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</si>
  <si>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</si>
  <si>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</si>
  <si>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</si>
  <si>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</si>
  <si>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</si>
  <si>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</si>
  <si>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</si>
  <si>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</si>
  <si>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</si>
  <si>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</si>
  <si>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</si>
  <si>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</si>
  <si>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</si>
  <si>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</si>
  <si>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</si>
  <si>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</si>
  <si>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</si>
  <si>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</si>
  <si>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</si>
  <si>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</si>
  <si>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</si>
  <si>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</si>
  <si>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</si>
  <si>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</si>
  <si>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</si>
  <si>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</si>
  <si>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</si>
  <si>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</si>
  <si>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</si>
  <si>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</si>
  <si>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</si>
  <si>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</si>
  <si>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</si>
  <si>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</si>
  <si>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</si>
  <si>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</si>
  <si>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</si>
  <si>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</si>
  <si>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</si>
  <si>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</si>
  <si>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</si>
  <si>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</si>
  <si>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</si>
  <si>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</si>
  <si>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</si>
  <si>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</si>
  <si>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</si>
  <si>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</si>
  <si>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</si>
  <si>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</si>
  <si>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</si>
  <si>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</si>
  <si>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</si>
  <si>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</si>
  <si>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</si>
  <si>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</si>
  <si>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</si>
  <si>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</si>
  <si>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</si>
  <si>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</si>
  <si>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</si>
  <si>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</si>
  <si>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</si>
  <si>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</si>
  <si>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</si>
  <si>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</si>
  <si>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</si>
  <si>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</si>
  <si>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</si>
  <si>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</si>
  <si>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</si>
  <si>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</si>
  <si>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</si>
  <si>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</si>
  <si>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</si>
  <si>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</si>
  <si>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</si>
  <si>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</si>
  <si>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</si>
  <si>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</si>
  <si>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</si>
  <si>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</si>
  <si>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</si>
  <si>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</si>
  <si>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</si>
  <si>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</si>
  <si>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</si>
  <si>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</si>
  <si>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</si>
  <si>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</si>
  <si>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</si>
  <si>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</si>
  <si>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</si>
  <si>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</si>
  <si>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</si>
  <si>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</si>
  <si>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</si>
  <si>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</si>
  <si>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</si>
  <si>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</si>
  <si>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</si>
  <si>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</si>
  <si>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</si>
  <si>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</si>
  <si>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</si>
  <si>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</si>
  <si>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</si>
  <si>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</si>
  <si>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</si>
  <si>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</si>
  <si>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</si>
  <si>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</si>
  <si>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</si>
  <si>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</si>
  <si>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</si>
  <si>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</si>
  <si>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</si>
  <si>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</si>
  <si>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</si>
  <si>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</si>
  <si>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</si>
  <si>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</si>
  <si>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</si>
  <si>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</si>
  <si>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</si>
  <si>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</si>
  <si>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</si>
  <si>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</si>
  <si>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</si>
  <si>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</si>
  <si>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</si>
  <si>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</si>
  <si>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</si>
  <si>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</si>
  <si>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</si>
  <si>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</si>
  <si>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</si>
  <si>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</si>
  <si>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</si>
  <si>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</si>
  <si>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</si>
  <si>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</si>
  <si>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</si>
  <si>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</si>
  <si>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</si>
  <si>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</si>
  <si>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</si>
  <si>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</si>
  <si>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</si>
  <si>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</si>
  <si>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</si>
  <si>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</si>
  <si>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</si>
  <si>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</si>
  <si>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</si>
  <si>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</si>
  <si>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</si>
  <si>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</si>
  <si>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</si>
  <si>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</si>
  <si>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</si>
  <si>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</si>
  <si>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</si>
  <si>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</si>
  <si>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</si>
  <si>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</si>
  <si>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</si>
  <si>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</si>
  <si>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</si>
  <si>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</si>
  <si>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</si>
  <si>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</si>
  <si>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</si>
  <si>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</si>
  <si>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</si>
  <si>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</si>
  <si>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</si>
  <si>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</si>
  <si>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</si>
  <si>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</si>
  <si>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</si>
  <si>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</si>
  <si>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</si>
  <si>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</si>
  <si>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</si>
  <si>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</si>
  <si>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</si>
  <si>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</si>
  <si>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</si>
  <si>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</si>
  <si>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</si>
  <si>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</si>
  <si>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</si>
  <si>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</si>
  <si>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</si>
  <si>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</si>
  <si>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</si>
  <si>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</si>
  <si>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</si>
  <si>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</si>
  <si>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</si>
  <si>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</si>
  <si>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</si>
  <si>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</si>
  <si>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</si>
  <si>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</si>
  <si>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</si>
  <si>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</si>
  <si>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</si>
  <si>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</si>
  <si>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</si>
  <si>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</si>
  <si>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</si>
  <si>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</si>
  <si>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</si>
  <si>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</si>
  <si>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</si>
  <si>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</si>
  <si>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</si>
  <si>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</si>
  <si>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</si>
  <si>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</si>
  <si>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</si>
  <si>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</si>
  <si>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</si>
  <si>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</si>
  <si>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</si>
  <si>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</si>
  <si>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</si>
  <si>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</si>
  <si>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</si>
  <si>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</si>
  <si>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</si>
  <si>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</si>
  <si>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</si>
  <si>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</si>
  <si>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</si>
  <si>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</si>
  <si>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</si>
  <si>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</si>
  <si>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</si>
  <si>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</si>
  <si>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</si>
  <si>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</si>
  <si>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</si>
  <si>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</si>
  <si>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</si>
  <si>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</si>
  <si>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</si>
  <si>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</si>
  <si>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</si>
  <si>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</si>
  <si>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</si>
  <si>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</si>
  <si>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</si>
  <si>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</si>
  <si>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</si>
  <si>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</si>
  <si>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</si>
  <si>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</si>
  <si>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</si>
  <si>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</si>
  <si>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</si>
  <si>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</si>
  <si>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</si>
  <si>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</si>
  <si>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</si>
  <si>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</si>
  <si>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</si>
  <si>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</si>
  <si>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</si>
  <si>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</si>
  <si>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</si>
  <si>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</si>
  <si>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</si>
  <si>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</si>
  <si>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</si>
  <si>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</si>
  <si>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</si>
  <si>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</si>
  <si>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</si>
  <si>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</si>
  <si>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</si>
  <si>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</si>
  <si>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</si>
  <si>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</si>
  <si>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</si>
  <si>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</si>
  <si>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</si>
  <si>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</si>
  <si>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</si>
  <si>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</si>
  <si>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</si>
  <si>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</si>
  <si>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</si>
  <si>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</si>
  <si>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</si>
  <si>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</si>
  <si>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</si>
  <si>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</si>
  <si>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</si>
  <si>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</si>
  <si>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</si>
  <si>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</si>
  <si>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</si>
  <si>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</si>
  <si>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</si>
  <si>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</si>
  <si>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</si>
  <si>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</si>
  <si>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</si>
  <si>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</si>
  <si>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</si>
  <si>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</si>
  <si>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</si>
  <si>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</si>
  <si>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</si>
  <si>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</si>
  <si>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</si>
  <si>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</si>
  <si>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</si>
  <si>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</si>
  <si>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</si>
  <si>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</si>
  <si>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</si>
  <si>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</si>
  <si>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</si>
  <si>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</si>
  <si>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</si>
  <si>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</si>
  <si>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</si>
  <si>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</si>
  <si>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</si>
  <si>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</si>
  <si>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</si>
  <si>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</si>
  <si>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</si>
  <si>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</si>
  <si>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</si>
  <si>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</si>
  <si>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</si>
  <si>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</si>
  <si>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</si>
  <si>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</si>
  <si>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</si>
  <si>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</si>
  <si>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</si>
  <si>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</si>
  <si>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</si>
  <si>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</si>
  <si>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</si>
  <si>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</si>
  <si>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</si>
  <si>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</si>
  <si>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</si>
  <si>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</si>
  <si>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</si>
  <si>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</si>
  <si>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</si>
  <si>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</si>
  <si>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</si>
  <si>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</si>
  <si>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</si>
  <si>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</si>
  <si>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</si>
  <si>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</si>
  <si>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</si>
  <si>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</si>
  <si>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</si>
  <si>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</si>
  <si>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</si>
  <si>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</si>
  <si>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</si>
  <si>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</si>
  <si>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</si>
  <si>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</si>
  <si>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</si>
  <si>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</si>
  <si>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</si>
  <si>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</si>
  <si>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</si>
  <si>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</si>
  <si>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</si>
  <si>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</si>
  <si>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</si>
  <si>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</si>
  <si>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</si>
  <si>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</si>
  <si>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</si>
  <si>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</si>
  <si>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</si>
  <si>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</si>
  <si>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</si>
  <si>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</si>
  <si>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</si>
  <si>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</si>
  <si>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</si>
  <si>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</si>
  <si>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</si>
  <si>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</si>
  <si>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</si>
  <si>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</si>
  <si>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</si>
  <si>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</si>
  <si>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</si>
  <si>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</si>
  <si>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</si>
  <si>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</si>
  <si>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</si>
  <si>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</si>
  <si>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</si>
  <si>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</si>
  <si>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</si>
  <si>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</si>
  <si>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</si>
  <si>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</si>
  <si>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</si>
  <si>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</si>
  <si>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</si>
  <si>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</si>
  <si>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</si>
  <si>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</si>
  <si>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</si>
  <si>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</si>
  <si>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</si>
  <si>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</si>
  <si>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</si>
  <si>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</si>
  <si>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</si>
  <si>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</si>
  <si>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</si>
  <si>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</si>
  <si>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</si>
  <si>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</si>
  <si>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</si>
  <si>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</si>
  <si>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</si>
  <si>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</si>
  <si>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</si>
  <si>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</si>
  <si>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</si>
  <si>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</si>
  <si>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</si>
  <si>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</si>
  <si>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</si>
  <si>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</si>
  <si>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</si>
  <si>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</si>
  <si>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</si>
  <si>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</si>
  <si>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</si>
  <si>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</si>
  <si>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</si>
  <si>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</si>
  <si>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</si>
  <si>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</si>
  <si>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</si>
  <si>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</si>
  <si>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</si>
  <si>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</si>
  <si>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</si>
  <si>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</si>
  <si>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</si>
  <si>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</si>
  <si>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</si>
  <si>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</si>
  <si>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</si>
  <si>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</si>
  <si>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</si>
  <si>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</si>
  <si>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</si>
  <si>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</si>
  <si>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</si>
  <si>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</si>
  <si>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</si>
  <si>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</si>
  <si>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</si>
  <si>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</si>
  <si>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</si>
  <si>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</si>
  <si>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</si>
  <si>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</si>
  <si>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</si>
  <si>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</si>
  <si>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</si>
  <si>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</si>
  <si>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</si>
  <si>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</si>
  <si>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</si>
  <si>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</si>
  <si>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</si>
  <si>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</si>
  <si>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</si>
  <si>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</si>
  <si>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</si>
  <si>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</si>
  <si>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</si>
  <si>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</si>
  <si>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</si>
  <si>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</si>
  <si>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</si>
  <si>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</si>
  <si>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</si>
  <si>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</si>
  <si>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</si>
  <si>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</si>
  <si>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</si>
  <si>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</si>
  <si>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</si>
  <si>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</si>
  <si>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</si>
  <si>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</si>
  <si>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</si>
  <si>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</si>
  <si>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</si>
  <si>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</si>
  <si>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</si>
  <si>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</si>
  <si>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</si>
  <si>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</si>
  <si>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</si>
  <si>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</si>
  <si>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</si>
  <si>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</si>
  <si>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</si>
  <si>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</si>
  <si>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</si>
  <si>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</si>
  <si>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</si>
  <si>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</si>
  <si>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</si>
  <si>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</si>
  <si>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</si>
  <si>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</si>
  <si>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</si>
  <si>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</si>
  <si>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</si>
  <si>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</si>
  <si>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</si>
  <si>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</si>
  <si>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</si>
  <si>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</si>
  <si>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</si>
  <si>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</si>
  <si>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</si>
  <si>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</si>
  <si>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</si>
  <si>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</si>
  <si>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</si>
  <si>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</si>
  <si>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</si>
  <si>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</si>
  <si>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</si>
  <si>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</si>
  <si>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</si>
  <si>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</si>
  <si>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</si>
  <si>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</si>
  <si>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</si>
  <si>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</si>
  <si>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</si>
  <si>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</si>
  <si>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</si>
  <si>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</si>
  <si>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</si>
  <si>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</si>
  <si>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</si>
  <si>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</si>
  <si>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</si>
  <si>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</si>
  <si>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</si>
  <si>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</si>
  <si>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</si>
  <si>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</si>
  <si>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</si>
  <si>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</si>
  <si>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</si>
  <si>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</si>
  <si>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</si>
  <si>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</si>
  <si>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</si>
  <si>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</si>
  <si>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</si>
  <si>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</si>
  <si>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</si>
  <si>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</si>
  <si>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</si>
  <si>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</si>
  <si>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</si>
  <si>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</si>
  <si>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</si>
  <si>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</si>
  <si>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</si>
  <si>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</si>
  <si>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</si>
  <si>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</si>
  <si>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</si>
  <si>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</si>
  <si>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</si>
  <si>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</si>
  <si>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</si>
  <si>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</si>
  <si>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</si>
  <si>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</si>
  <si>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</si>
  <si>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</si>
  <si>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</si>
  <si>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</si>
  <si>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</si>
  <si>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</si>
  <si>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</si>
  <si>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</si>
  <si>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</si>
  <si>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</si>
  <si>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</si>
  <si>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</si>
  <si>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</si>
  <si>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</si>
  <si>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</si>
  <si>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</si>
  <si>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</si>
  <si>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</si>
  <si>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</si>
  <si>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</si>
  <si>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</si>
  <si>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</si>
  <si>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</si>
  <si>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</si>
  <si>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</si>
  <si>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</si>
  <si>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</si>
  <si>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</si>
  <si>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</si>
  <si>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</si>
  <si>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</si>
  <si>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</si>
  <si>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</si>
  <si>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</si>
  <si>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</si>
  <si>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</si>
  <si>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</si>
  <si>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</si>
  <si>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</si>
  <si>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</si>
  <si>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</si>
  <si>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</si>
  <si>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</si>
  <si>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</si>
  <si>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</si>
  <si>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</si>
  <si>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</si>
  <si>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</si>
  <si>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</si>
  <si>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</si>
  <si>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</si>
  <si>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</si>
  <si>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</si>
  <si>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</si>
  <si>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</si>
  <si>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</si>
  <si>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</si>
  <si>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</si>
  <si>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</si>
  <si>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</si>
  <si>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</si>
  <si>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</si>
  <si>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</si>
  <si>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</si>
  <si>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</si>
  <si>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</si>
  <si>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</si>
  <si>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</si>
  <si>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</si>
  <si>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</si>
  <si>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</si>
  <si>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</si>
  <si>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</si>
  <si>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</si>
  <si>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</si>
  <si>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</si>
  <si>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</si>
  <si>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</si>
  <si>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</si>
  <si>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</si>
  <si>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</si>
  <si>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</si>
  <si>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</si>
  <si>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</si>
  <si>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</si>
  <si>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</si>
  <si>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</si>
  <si>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</si>
  <si>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</si>
  <si>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</si>
  <si>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</si>
  <si>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</si>
  <si>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</si>
  <si>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</si>
  <si>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</si>
  <si>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</si>
  <si>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</si>
  <si>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</si>
  <si>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</si>
  <si>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</si>
  <si>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</si>
  <si>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</si>
  <si>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</si>
  <si>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</si>
  <si>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</si>
  <si>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</si>
  <si>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</si>
  <si>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</si>
  <si>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</si>
  <si>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</si>
  <si>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</si>
  <si>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</si>
  <si>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</si>
  <si>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</si>
  <si>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</si>
  <si>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</si>
  <si>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</si>
  <si>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</si>
  <si>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</si>
  <si>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</si>
  <si>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</si>
  <si>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</si>
  <si>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</si>
  <si>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</si>
  <si>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</si>
  <si>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</si>
  <si>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</si>
  <si>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</si>
  <si>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</si>
  <si>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</si>
  <si>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</si>
  <si>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</si>
  <si>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</si>
  <si>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</si>
  <si>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</si>
  <si>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</si>
  <si>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</si>
  <si>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</si>
  <si>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</si>
  <si>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</si>
  <si>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</si>
  <si>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</si>
  <si>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</si>
  <si>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</si>
  <si>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</si>
  <si>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</si>
  <si>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</si>
  <si>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</si>
  <si>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</si>
  <si>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</si>
  <si>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</si>
  <si>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</si>
  <si>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</si>
  <si>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</si>
  <si>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</si>
  <si>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</si>
  <si>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</si>
  <si>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</si>
  <si>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</si>
  <si>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</si>
  <si>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</si>
  <si>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</si>
  <si>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</si>
  <si>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</si>
  <si>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</si>
  <si>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</si>
  <si>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</si>
  <si>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</si>
  <si>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</si>
  <si>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</si>
  <si>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</si>
  <si>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</si>
  <si>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</si>
  <si>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</si>
  <si>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</si>
  <si>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</si>
  <si>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</si>
  <si>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</si>
  <si>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</si>
  <si>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</si>
  <si>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</si>
  <si>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</si>
  <si>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</si>
  <si>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</si>
  <si>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</si>
  <si>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</si>
  <si>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</si>
  <si>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</si>
  <si>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</si>
  <si>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</si>
  <si>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</si>
  <si>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</si>
  <si>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</si>
  <si>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</si>
  <si>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</si>
  <si>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</si>
  <si>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</si>
  <si>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</si>
  <si>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</si>
  <si>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</si>
  <si>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</si>
  <si>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</si>
  <si>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</si>
  <si>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</si>
  <si>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</si>
  <si>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</si>
  <si>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</si>
  <si>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</si>
  <si>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</si>
  <si>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</si>
  <si>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</si>
  <si>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</si>
  <si>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</si>
  <si>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</si>
  <si>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</si>
  <si>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</si>
  <si>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</si>
  <si>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</si>
  <si>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</si>
  <si>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</si>
  <si>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</si>
  <si>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</si>
  <si>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</si>
  <si>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</si>
  <si>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</si>
  <si>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</si>
  <si>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</si>
  <si>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</si>
  <si>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</si>
  <si>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</si>
  <si>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</si>
  <si>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</si>
  <si>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</si>
  <si>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</si>
  <si>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</si>
  <si>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</si>
  <si>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</si>
  <si>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</si>
  <si>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</si>
  <si>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</si>
  <si>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</si>
  <si>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</si>
  <si>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</si>
  <si>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</si>
  <si>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</si>
  <si>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</si>
  <si>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</si>
  <si>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</si>
  <si>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</si>
  <si>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</si>
  <si>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</si>
  <si>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</si>
  <si>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</si>
  <si>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</si>
  <si>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</si>
  <si>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</si>
  <si>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</si>
  <si>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</si>
  <si>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</si>
  <si>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</si>
  <si>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</si>
  <si>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</si>
  <si>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</si>
  <si>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</si>
  <si>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</si>
  <si>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</si>
  <si>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</si>
  <si>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</si>
  <si>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</si>
  <si>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</si>
  <si>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</si>
  <si>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</si>
  <si>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</si>
  <si>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</si>
  <si>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</si>
  <si>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</si>
  <si>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</si>
  <si>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</si>
  <si>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</si>
  <si>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</si>
  <si>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</si>
  <si>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</si>
  <si>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</si>
  <si>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</si>
  <si>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</si>
  <si>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</si>
  <si>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</si>
  <si>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</si>
  <si>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</si>
  <si>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</si>
  <si>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</si>
  <si>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</si>
  <si>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</si>
  <si>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</si>
  <si>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</si>
  <si>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</si>
  <si>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</si>
  <si>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</si>
  <si>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</si>
  <si>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</si>
  <si>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</si>
  <si>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</si>
  <si>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</si>
  <si>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</si>
  <si>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</si>
  <si>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</si>
  <si>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</si>
  <si>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</si>
  <si>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</si>
  <si>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</si>
  <si>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</si>
  <si>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</si>
  <si>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</si>
  <si>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</si>
  <si>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</si>
  <si>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</si>
  <si>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</si>
  <si>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</si>
  <si>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</si>
  <si>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</si>
  <si>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</si>
  <si>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</si>
  <si>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</si>
  <si>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</si>
  <si>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</si>
  <si>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</si>
  <si>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</si>
  <si>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</si>
  <si>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</si>
  <si>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</si>
  <si>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</si>
  <si>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</si>
  <si>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</si>
  <si>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</si>
  <si>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</si>
  <si>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</si>
  <si>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</si>
  <si>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</si>
  <si>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</si>
  <si>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</si>
  <si>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</si>
  <si>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</si>
  <si>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</si>
  <si>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</si>
  <si>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</si>
  <si>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</si>
  <si>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</si>
  <si>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</si>
  <si>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</si>
  <si>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</si>
  <si>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</si>
  <si>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</si>
  <si>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</si>
  <si>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</si>
  <si>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</si>
  <si>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</si>
  <si>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</si>
  <si>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</si>
  <si>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</si>
  <si>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</si>
  <si>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</si>
  <si>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</si>
  <si>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</si>
  <si>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</si>
  <si>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</si>
  <si>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</si>
  <si>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</si>
  <si>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</si>
  <si>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</si>
  <si>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</si>
  <si>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</si>
  <si>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</si>
  <si>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</si>
  <si>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</si>
  <si>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</si>
  <si>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</si>
  <si>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</si>
  <si>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</si>
  <si>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</si>
  <si>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</si>
  <si>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</si>
  <si>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</si>
  <si>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</si>
  <si>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</si>
  <si>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</si>
  <si>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</si>
  <si>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</si>
  <si>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</si>
  <si>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</si>
  <si>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</si>
  <si>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</si>
  <si>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</si>
  <si>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</si>
  <si>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</si>
  <si>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</si>
  <si>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</si>
  <si>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</si>
  <si>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</si>
  <si>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</si>
  <si>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</si>
  <si>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</si>
  <si>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</si>
  <si>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</si>
  <si>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</si>
  <si>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</si>
  <si>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</si>
  <si>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</si>
  <si>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</si>
  <si>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</si>
  <si>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</si>
  <si>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</si>
  <si>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</si>
  <si>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</si>
  <si>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</si>
  <si>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</si>
  <si>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</si>
  <si>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</si>
  <si>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</si>
  <si>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</si>
  <si>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</si>
  <si>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</si>
  <si>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</si>
  <si>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</si>
  <si>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</si>
  <si>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</si>
  <si>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</si>
  <si>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</si>
  <si>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</si>
  <si>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</si>
  <si>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</si>
  <si>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</si>
  <si>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</si>
  <si>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</si>
  <si>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</si>
  <si>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</si>
  <si>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</si>
  <si>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</si>
  <si>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</si>
  <si>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</si>
  <si>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</si>
  <si>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</si>
  <si>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</si>
  <si>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</si>
  <si>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</si>
  <si>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</si>
  <si>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</si>
  <si>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</si>
  <si>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</si>
  <si>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</si>
  <si>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</si>
  <si>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</si>
  <si>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</si>
  <si>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</si>
  <si>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</si>
  <si>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</si>
  <si>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</si>
  <si>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</si>
  <si>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</si>
  <si>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</si>
  <si>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</si>
  <si>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</si>
  <si>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</si>
  <si>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</si>
  <si>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</si>
  <si>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</si>
  <si>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</si>
  <si>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</si>
  <si>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</si>
  <si>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</si>
  <si>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</si>
  <si>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</si>
  <si>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</si>
  <si>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</si>
  <si>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</si>
  <si>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</si>
  <si>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</si>
  <si>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</si>
  <si>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</si>
  <si>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</si>
  <si>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</si>
  <si>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</si>
  <si>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</si>
  <si>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</si>
  <si>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</si>
  <si>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</si>
  <si>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</si>
  <si>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</si>
  <si>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</si>
  <si>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</si>
  <si>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</si>
  <si>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</si>
  <si>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</si>
  <si>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</si>
  <si>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</si>
  <si>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</si>
  <si>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</si>
  <si>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</si>
  <si>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</si>
  <si>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</si>
  <si>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</si>
  <si>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</si>
  <si>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</si>
  <si>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</si>
  <si>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</si>
  <si>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</si>
  <si>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</si>
  <si>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</si>
  <si>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</si>
  <si>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</si>
  <si>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</si>
  <si>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</si>
  <si>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</si>
  <si>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</si>
  <si>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</si>
  <si>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</si>
  <si>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</si>
  <si>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</si>
  <si>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</si>
  <si>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</si>
  <si>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</si>
  <si>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</si>
  <si>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</si>
  <si>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</si>
  <si>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</si>
  <si>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</si>
  <si>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</si>
  <si>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</si>
  <si>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</si>
  <si>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</si>
  <si>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</si>
  <si>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</si>
  <si>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</si>
  <si>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</si>
  <si>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</si>
  <si>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</si>
  <si>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</si>
  <si>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</si>
  <si>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</si>
  <si>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</si>
  <si>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</si>
  <si>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</si>
  <si>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</si>
  <si>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</si>
  <si>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</si>
  <si>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</si>
  <si>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</si>
  <si>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</si>
  <si>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</si>
  <si>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</si>
  <si>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</si>
  <si>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</si>
  <si>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</si>
  <si>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</si>
  <si>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</si>
  <si>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</si>
  <si>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</si>
  <si>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</si>
  <si>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</si>
  <si>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</si>
  <si>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</si>
  <si>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</si>
  <si>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</si>
  <si>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</si>
  <si>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</si>
  <si>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</si>
  <si>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</si>
  <si>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</si>
  <si>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</si>
  <si>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</si>
  <si>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</si>
  <si>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</si>
  <si>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</si>
  <si>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</si>
  <si>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</si>
  <si>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</si>
  <si>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</si>
  <si>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</si>
  <si>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</si>
  <si>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</si>
  <si>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</si>
  <si>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</si>
  <si>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</si>
  <si>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</si>
  <si>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</si>
  <si>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</si>
  <si>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</si>
  <si>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</si>
  <si>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</si>
  <si>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</si>
  <si>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</si>
  <si>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</si>
  <si>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</si>
  <si>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</si>
  <si>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</si>
  <si>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</si>
  <si>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</si>
  <si>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</si>
  <si>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</si>
  <si>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</si>
  <si>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</si>
  <si>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</si>
  <si>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</si>
  <si>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</si>
  <si>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</si>
  <si>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</si>
  <si>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</si>
  <si>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</si>
  <si>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</si>
  <si>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</si>
  <si>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</si>
  <si>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</si>
  <si>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</si>
  <si>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</si>
  <si>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</si>
  <si>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</si>
  <si>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</si>
  <si>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</si>
  <si>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</si>
  <si>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</si>
  <si>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</si>
  <si>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</si>
  <si>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</si>
  <si>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</si>
  <si>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</si>
  <si>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</si>
  <si>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</si>
  <si>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</si>
  <si>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</si>
  <si>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</si>
  <si>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</si>
  <si>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</si>
  <si>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</si>
  <si>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</si>
  <si>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</si>
  <si>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</si>
  <si>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</si>
  <si>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</si>
  <si>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</si>
  <si>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</si>
  <si>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</si>
  <si>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</si>
  <si>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</si>
  <si>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</si>
  <si>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</si>
  <si>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</si>
  <si>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</si>
  <si>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</si>
  <si>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</si>
  <si>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</si>
  <si>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</si>
  <si>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</si>
  <si>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</si>
  <si>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</si>
  <si>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</si>
  <si>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</si>
  <si>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</si>
  <si>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</si>
  <si>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</si>
  <si>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</si>
  <si>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</si>
  <si>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</si>
  <si>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</si>
  <si>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</si>
  <si>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</si>
  <si>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</si>
  <si>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</si>
  <si>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</si>
  <si>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</si>
  <si>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</si>
  <si>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</si>
  <si>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</si>
  <si>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</si>
  <si>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</si>
  <si>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</si>
  <si>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</si>
  <si>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</si>
  <si>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</si>
  <si>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</si>
  <si>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</si>
  <si>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</si>
  <si>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</si>
  <si>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</si>
  <si>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</si>
  <si>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</si>
  <si>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</si>
  <si>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</si>
  <si>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</si>
  <si>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</si>
  <si>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</si>
  <si>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</si>
  <si>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</si>
  <si>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</si>
  <si>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</si>
  <si>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</si>
  <si>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</si>
  <si>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</si>
  <si>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</si>
  <si>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</si>
  <si>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</si>
  <si>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</si>
  <si>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</si>
  <si>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</si>
  <si>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</si>
  <si>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</si>
  <si>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</si>
  <si>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</si>
  <si>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</si>
  <si>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</si>
  <si>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</si>
  <si>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</si>
  <si>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</si>
  <si>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</si>
  <si>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</si>
  <si>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</si>
  <si>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</si>
  <si>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</si>
  <si>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</si>
  <si>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</si>
  <si>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</si>
  <si>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</si>
  <si>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</si>
  <si>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</si>
  <si>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</si>
  <si>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</si>
  <si>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</si>
  <si>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</si>
  <si>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</si>
  <si>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</si>
  <si>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</si>
  <si>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</si>
  <si>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</si>
  <si>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</si>
  <si>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</si>
  <si>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</si>
  <si>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</si>
  <si>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</si>
  <si>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</si>
  <si>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</si>
  <si>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</si>
  <si>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</si>
  <si>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</si>
  <si>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</si>
  <si>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</si>
  <si>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</si>
  <si>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</si>
  <si>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</si>
  <si>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</si>
  <si>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</si>
  <si>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</si>
  <si>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</si>
  <si>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</si>
  <si>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</si>
  <si>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</si>
  <si>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</si>
  <si>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</si>
  <si>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</si>
  <si>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</si>
  <si>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</si>
  <si>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</si>
  <si>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</si>
  <si>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</si>
  <si>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</si>
  <si>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</si>
  <si>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</si>
  <si>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</si>
  <si>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</si>
  <si>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</si>
  <si>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</si>
  <si>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</si>
  <si>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</si>
  <si>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</si>
  <si>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</si>
  <si>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</si>
  <si>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</si>
  <si>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</si>
  <si>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</si>
  <si>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</si>
  <si>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</si>
  <si>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</si>
  <si>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</si>
  <si>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</si>
  <si>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</si>
  <si>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</si>
  <si>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</si>
  <si>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</si>
  <si>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</si>
  <si>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</si>
  <si>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</si>
  <si>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</si>
  <si>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</si>
  <si>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</si>
  <si>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</si>
  <si>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</si>
  <si>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</si>
  <si>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</si>
  <si>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</si>
  <si>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</si>
  <si>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</si>
  <si>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</si>
  <si>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</si>
  <si>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</si>
  <si>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</si>
  <si>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</si>
  <si>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</si>
  <si>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</si>
  <si>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</si>
  <si>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</si>
  <si>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</si>
  <si>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</si>
  <si>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</si>
  <si>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</si>
  <si>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</si>
  <si>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</si>
  <si>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</si>
  <si>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</si>
  <si>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</si>
  <si>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</si>
  <si>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</si>
  <si>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</si>
  <si>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</si>
  <si>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</si>
  <si>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</si>
  <si>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</si>
  <si>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</si>
  <si>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</si>
  <si>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</si>
  <si>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</si>
  <si>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</si>
  <si>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</si>
  <si>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</si>
  <si>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</si>
  <si>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</si>
  <si>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</si>
  <si>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</si>
  <si>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</si>
  <si>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</si>
  <si>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</si>
  <si>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</si>
  <si>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</si>
  <si>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</si>
  <si>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</si>
  <si>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</si>
  <si>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</si>
  <si>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</si>
  <si>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</si>
  <si>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</si>
  <si>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</si>
  <si>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</si>
  <si>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</si>
  <si>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</si>
  <si>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</si>
  <si>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</si>
  <si>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</si>
  <si>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</si>
  <si>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</si>
  <si>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</si>
  <si>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</si>
  <si>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</si>
  <si>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</si>
  <si>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</si>
  <si>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</si>
  <si>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</si>
  <si>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</si>
  <si>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</si>
  <si>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</si>
  <si>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</si>
  <si>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</si>
  <si>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</si>
  <si>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</si>
  <si>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</si>
  <si>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</si>
  <si>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</si>
  <si>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</si>
  <si>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</si>
  <si>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</si>
  <si>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</si>
  <si>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</si>
  <si>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</si>
  <si>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</si>
  <si>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</si>
  <si>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</si>
  <si>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</si>
  <si>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</si>
  <si>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</si>
  <si>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</si>
  <si>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</si>
  <si>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</si>
  <si>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</si>
  <si>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</si>
  <si>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</si>
  <si>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</si>
  <si>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</si>
  <si>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</si>
  <si>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</si>
  <si>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</si>
  <si>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</si>
  <si>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</si>
  <si>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</si>
  <si>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</si>
  <si>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</si>
  <si>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</si>
  <si>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</si>
  <si>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</si>
  <si>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</si>
  <si>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</si>
  <si>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</si>
  <si>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</si>
  <si>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</si>
  <si>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</si>
  <si>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</si>
  <si>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</si>
  <si>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</si>
  <si>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</si>
  <si>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</si>
  <si>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</si>
  <si>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</si>
  <si>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</si>
  <si>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</si>
  <si>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</si>
  <si>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</si>
  <si>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</si>
  <si>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</si>
  <si>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</si>
  <si>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</si>
  <si>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</si>
  <si>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</si>
  <si>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</si>
  <si>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</si>
  <si>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</si>
  <si>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</si>
  <si>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</si>
  <si>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</si>
  <si>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</si>
  <si>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</si>
  <si>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</si>
  <si>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</si>
  <si>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</si>
  <si>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</si>
  <si>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</si>
  <si>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</si>
  <si>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</si>
  <si>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</si>
  <si>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</si>
  <si>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</si>
  <si>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</si>
  <si>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</si>
  <si>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</si>
  <si>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</si>
  <si>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</si>
  <si>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</si>
  <si>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</si>
  <si>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</si>
  <si>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</si>
  <si>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</si>
  <si>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</si>
  <si>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</si>
  <si>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</si>
  <si>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</si>
  <si>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</si>
  <si>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</si>
  <si>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</si>
  <si>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</si>
  <si>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</si>
  <si>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</si>
  <si>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</si>
  <si>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</si>
  <si>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</si>
  <si>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</si>
  <si>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</si>
  <si>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</si>
  <si>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</si>
  <si>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</si>
  <si>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</si>
  <si>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</si>
  <si>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</si>
  <si>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</si>
  <si>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</si>
  <si>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</si>
  <si>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</si>
  <si>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</si>
  <si>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</si>
  <si>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</si>
  <si>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</si>
  <si>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</si>
  <si>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</si>
  <si>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</si>
  <si>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</si>
  <si>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</si>
  <si>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</si>
  <si>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</si>
  <si>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</si>
  <si>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</si>
  <si>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</si>
  <si>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</si>
  <si>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</si>
  <si>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</si>
  <si>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</si>
  <si>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</si>
  <si>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</si>
  <si>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</si>
  <si>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</si>
  <si>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</si>
  <si>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</si>
  <si>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</si>
  <si>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</si>
  <si>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</si>
  <si>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</si>
  <si>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</si>
  <si>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</si>
  <si>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</si>
  <si>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</si>
  <si>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</si>
  <si>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</si>
  <si>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</si>
  <si>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</si>
  <si>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</si>
  <si>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</si>
  <si>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</si>
  <si>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</si>
  <si>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</si>
  <si>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</si>
  <si>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</si>
  <si>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</si>
  <si>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</si>
  <si>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</si>
  <si>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</si>
  <si>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</si>
  <si>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</si>
  <si>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</si>
  <si>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</si>
  <si>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</si>
  <si>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</si>
  <si>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</si>
  <si>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</si>
  <si>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</si>
  <si>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</si>
  <si>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</si>
  <si>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</si>
  <si>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</si>
  <si>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</si>
  <si>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</si>
  <si>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</si>
  <si>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</si>
  <si>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</si>
  <si>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</si>
  <si>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</si>
  <si>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</si>
  <si>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</si>
  <si>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</si>
  <si>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</si>
  <si>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</si>
  <si>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</si>
  <si>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</si>
  <si>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</si>
  <si>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</si>
  <si>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</si>
  <si>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</si>
  <si>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</si>
  <si>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</si>
  <si>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</si>
  <si>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</si>
  <si>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</si>
  <si>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</si>
  <si>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</si>
  <si>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</si>
  <si>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</si>
  <si>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</si>
  <si>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</si>
  <si>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</si>
  <si>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</si>
  <si>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</si>
  <si>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</si>
  <si>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</si>
  <si>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</si>
  <si>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</si>
  <si>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</si>
  <si>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</si>
  <si>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</si>
  <si>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</si>
  <si>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</si>
  <si>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</si>
  <si>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</si>
  <si>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</si>
  <si>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</si>
  <si>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</si>
  <si>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</si>
  <si>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</si>
  <si>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</si>
  <si>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</si>
  <si>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</si>
  <si>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</si>
  <si>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</si>
  <si>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</si>
  <si>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</si>
  <si>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</si>
  <si>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</si>
  <si>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</si>
  <si>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</si>
  <si>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</si>
  <si>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</si>
  <si>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</si>
  <si>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</si>
  <si>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</si>
  <si>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</si>
  <si>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</si>
  <si>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</si>
  <si>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</si>
  <si>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</si>
  <si>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</si>
  <si>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</si>
  <si>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</si>
  <si>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</si>
  <si>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</si>
  <si>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</si>
  <si>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</si>
  <si>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</si>
  <si>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</si>
  <si>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</si>
  <si>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</si>
  <si>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</si>
  <si>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</si>
  <si>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</si>
  <si>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</si>
  <si>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</si>
  <si>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</si>
  <si>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</si>
  <si>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</si>
  <si>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</si>
  <si>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</si>
  <si>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</si>
  <si>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</si>
  <si>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</si>
  <si>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</si>
  <si>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</si>
  <si>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</si>
  <si>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</si>
  <si>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</si>
  <si>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</si>
  <si>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</si>
  <si>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</si>
  <si>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</si>
  <si>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</si>
  <si>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</si>
  <si>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</si>
  <si>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</si>
  <si>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</si>
  <si>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</si>
  <si>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</si>
  <si>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</si>
  <si>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</si>
  <si>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</si>
  <si>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</si>
  <si>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</si>
  <si>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</si>
  <si>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</si>
  <si>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</si>
  <si>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</si>
  <si>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</si>
  <si>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</si>
  <si>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</si>
  <si>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</si>
  <si>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</si>
  <si>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</si>
  <si>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</si>
  <si>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</si>
  <si>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</si>
  <si>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</si>
  <si>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</si>
  <si>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</si>
  <si>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</si>
  <si>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</si>
  <si>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</si>
  <si>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</si>
  <si>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</si>
  <si>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</si>
  <si>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</si>
  <si>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</si>
  <si>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</si>
  <si>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</si>
  <si>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</si>
  <si>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</si>
  <si>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</si>
  <si>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</si>
  <si>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</si>
  <si>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</si>
  <si>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</si>
  <si>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</si>
  <si>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</si>
  <si>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</si>
  <si>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</si>
  <si>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</si>
  <si>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</si>
  <si>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</si>
  <si>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</si>
  <si>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</si>
  <si>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</si>
  <si>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</si>
  <si>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</si>
  <si>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</si>
  <si>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</si>
  <si>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</si>
  <si>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</si>
  <si>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</si>
  <si>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</si>
  <si>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</si>
  <si>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</si>
  <si>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</si>
  <si>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</si>
  <si>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</si>
  <si>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</si>
  <si>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</si>
  <si>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</si>
  <si>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</si>
  <si>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</si>
  <si>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</si>
  <si>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</si>
  <si>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</si>
  <si>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</si>
  <si>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</si>
  <si>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</si>
  <si>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</si>
  <si>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</si>
  <si>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</si>
  <si>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</si>
  <si>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</si>
  <si>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</si>
  <si>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</si>
  <si>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</si>
  <si>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</si>
  <si>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</si>
  <si>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</si>
  <si>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</si>
  <si>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</si>
  <si>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</si>
  <si>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</si>
  <si>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</si>
  <si>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</si>
  <si>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</si>
  <si>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</si>
  <si>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</si>
  <si>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</si>
  <si>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</si>
  <si>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</si>
  <si>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</si>
  <si>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</si>
  <si>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</si>
  <si>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</si>
  <si>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</si>
  <si>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</si>
  <si>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</si>
  <si>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</si>
  <si>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</si>
  <si>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</si>
  <si>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</si>
  <si>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</si>
  <si>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</si>
  <si>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</si>
  <si>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</si>
  <si>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</si>
  <si>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</si>
  <si>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</si>
  <si>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</si>
  <si>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</si>
  <si>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</si>
  <si>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</si>
  <si>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</si>
  <si>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</si>
  <si>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</si>
  <si>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</si>
  <si>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</si>
  <si>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</si>
  <si>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</si>
  <si>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</si>
  <si>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</si>
  <si>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</si>
  <si>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</si>
  <si>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</si>
  <si>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</si>
  <si>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</si>
  <si>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</si>
  <si>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</si>
  <si>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</si>
  <si>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</si>
  <si>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</si>
  <si>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</si>
  <si>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</si>
  <si>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</si>
  <si>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</si>
  <si>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</si>
  <si>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</si>
  <si>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</si>
  <si>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</si>
  <si>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</si>
  <si>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</si>
  <si>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</si>
  <si>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</si>
  <si>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</si>
  <si>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</si>
  <si>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</si>
  <si>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</si>
  <si>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</si>
  <si>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</si>
  <si>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</si>
  <si>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</si>
  <si>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</si>
  <si>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</si>
  <si>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</si>
  <si>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</si>
  <si>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</si>
  <si>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</si>
  <si>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</si>
  <si>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</si>
  <si>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</si>
  <si>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</si>
  <si>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</si>
  <si>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</si>
  <si>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</si>
  <si>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</si>
  <si>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</si>
  <si>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</si>
  <si>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</si>
  <si>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</si>
  <si>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</si>
  <si>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</si>
  <si>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</si>
  <si>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</si>
  <si>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</si>
  <si>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</si>
  <si>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</si>
  <si>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</si>
  <si>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</si>
  <si>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</si>
  <si>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</si>
  <si>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</si>
  <si>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</si>
  <si>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</si>
  <si>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</si>
  <si>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</si>
  <si>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</si>
  <si>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</si>
  <si>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</si>
  <si>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</si>
  <si>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</si>
  <si>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</si>
  <si>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</si>
  <si>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</si>
  <si>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</si>
  <si>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</si>
  <si>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</si>
  <si>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</si>
  <si>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</si>
  <si>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</si>
  <si>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</si>
  <si>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</si>
  <si>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</si>
  <si>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</si>
  <si>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</si>
  <si>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</si>
  <si>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</si>
  <si>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</si>
  <si>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</si>
  <si>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</si>
  <si>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</si>
  <si>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</si>
  <si>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</si>
  <si>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</si>
  <si>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</si>
  <si>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</si>
  <si>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</si>
  <si>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</si>
  <si>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</si>
  <si>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</si>
  <si>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</si>
  <si>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</si>
  <si>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</si>
  <si>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</si>
  <si>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</si>
  <si>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</si>
  <si>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</si>
  <si>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</si>
  <si>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</si>
  <si>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</si>
  <si>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</si>
  <si>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</si>
  <si>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</si>
  <si>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</si>
  <si>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</si>
  <si>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</si>
  <si>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</si>
  <si>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</si>
  <si>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</si>
  <si>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</si>
  <si>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</si>
  <si>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</si>
  <si>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</si>
  <si>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</si>
  <si>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</si>
  <si>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</si>
  <si>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</si>
  <si>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</si>
  <si>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</si>
  <si>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</si>
  <si>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</si>
  <si>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</si>
  <si>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</si>
  <si>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</si>
  <si>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</si>
  <si>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</si>
  <si>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</si>
  <si>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</si>
  <si>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</si>
  <si>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</si>
  <si>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</si>
  <si>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</si>
  <si>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</si>
  <si>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</si>
  <si>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</si>
  <si>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</si>
  <si>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</si>
  <si>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</si>
  <si>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</si>
  <si>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</si>
  <si>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</si>
  <si>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</si>
  <si>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</si>
  <si>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</si>
  <si>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</si>
  <si>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</si>
  <si>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</si>
  <si>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</si>
  <si>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</si>
  <si>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</si>
  <si>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</si>
  <si>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</si>
  <si>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</si>
  <si>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</si>
  <si>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</si>
  <si>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</si>
  <si>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</si>
  <si>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</si>
  <si>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</si>
  <si>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</si>
  <si>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</si>
  <si>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</si>
  <si>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</si>
  <si>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</si>
  <si>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</si>
  <si>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</si>
  <si>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</si>
  <si>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</si>
  <si>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</si>
  <si>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</si>
  <si>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</si>
  <si>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</si>
  <si>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</si>
  <si>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</si>
  <si>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</si>
  <si>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</si>
  <si>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</si>
  <si>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</si>
  <si>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</si>
  <si>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</si>
  <si>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</si>
  <si>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</si>
  <si>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</si>
  <si>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</si>
  <si>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</si>
  <si>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</si>
  <si>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</si>
  <si>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</si>
  <si>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</si>
  <si>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</si>
  <si>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</si>
  <si>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</si>
  <si>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</si>
  <si>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</si>
  <si>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</si>
  <si>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</si>
  <si>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</si>
  <si>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</si>
  <si>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</si>
  <si>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</si>
  <si>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</si>
  <si>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</si>
  <si>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</si>
  <si>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</si>
  <si>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</si>
  <si>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</si>
  <si>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</si>
  <si>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</si>
  <si>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</si>
  <si>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</si>
  <si>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</si>
  <si>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</si>
  <si>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</si>
  <si>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</si>
  <si>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</si>
  <si>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</si>
  <si>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</si>
  <si>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</si>
  <si>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</si>
  <si>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</si>
  <si>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</si>
  <si>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</si>
  <si>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</si>
  <si>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</si>
  <si>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</si>
  <si>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</si>
  <si>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</si>
  <si>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</si>
  <si>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</si>
  <si>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</si>
  <si>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</si>
  <si>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</si>
  <si>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</si>
  <si>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</si>
  <si>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</si>
  <si>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</si>
  <si>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</si>
  <si>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</si>
  <si>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</si>
  <si>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</si>
  <si>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</si>
  <si>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</si>
  <si>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</si>
  <si>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</si>
  <si>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</si>
  <si>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</si>
  <si>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</si>
  <si>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</si>
  <si>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</si>
  <si>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</si>
  <si>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</si>
  <si>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</si>
  <si>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</si>
  <si>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</si>
  <si>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</si>
  <si>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</si>
  <si>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</si>
  <si>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</si>
  <si>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</si>
  <si>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</si>
  <si>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</si>
  <si>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</si>
  <si>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</si>
  <si>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</si>
  <si>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</si>
  <si>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</si>
  <si>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</si>
  <si>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</si>
  <si>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</si>
  <si>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</si>
  <si>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</si>
  <si>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</si>
  <si>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</si>
  <si>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</si>
  <si>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</si>
  <si>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</si>
  <si>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</si>
  <si>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</si>
  <si>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</si>
  <si>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</si>
  <si>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</si>
  <si>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</si>
  <si>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</si>
  <si>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</si>
  <si>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</si>
  <si>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</si>
  <si>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</si>
  <si>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</si>
  <si>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</si>
  <si>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</si>
  <si>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</si>
  <si>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</si>
  <si>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</si>
  <si>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</si>
  <si>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</si>
  <si>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</si>
  <si>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</si>
  <si>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</si>
  <si>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</si>
  <si>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</si>
  <si>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</si>
  <si>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</si>
  <si>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</si>
  <si>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</si>
  <si>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</si>
  <si>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</si>
  <si>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</si>
  <si>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</si>
  <si>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</si>
  <si>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</si>
  <si>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</si>
  <si>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</si>
  <si>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</si>
  <si>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</si>
  <si>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</si>
  <si>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</si>
  <si>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</si>
  <si>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</si>
  <si>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</si>
  <si>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</si>
  <si>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</si>
  <si>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</si>
  <si>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</si>
  <si>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</si>
  <si>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</si>
  <si>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</si>
  <si>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</si>
  <si>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</si>
  <si>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</si>
  <si>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</si>
  <si>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</si>
  <si>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</si>
  <si>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</si>
  <si>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</si>
  <si>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</si>
  <si>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</si>
  <si>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</si>
  <si>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</si>
  <si>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</si>
  <si>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</si>
  <si>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</si>
  <si>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</si>
  <si>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</si>
  <si>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</si>
  <si>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</si>
  <si>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</si>
  <si>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</si>
  <si>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</si>
  <si>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</si>
  <si>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</si>
  <si>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</si>
  <si>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</si>
  <si>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</si>
  <si>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</si>
  <si>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</si>
  <si>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</si>
  <si>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</si>
  <si>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</si>
  <si>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</si>
  <si>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</si>
  <si>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</si>
  <si>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</si>
  <si>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</si>
  <si>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</si>
  <si>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</si>
  <si>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</si>
  <si>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</si>
  <si>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</si>
  <si>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</si>
  <si>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</si>
  <si>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</si>
  <si>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</si>
  <si>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</si>
  <si>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</si>
  <si>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</si>
  <si>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</si>
  <si>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</si>
  <si>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</si>
  <si>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</si>
  <si>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</si>
  <si>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</si>
  <si>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</si>
  <si>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</si>
  <si>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</si>
  <si>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</si>
  <si>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</si>
  <si>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</si>
  <si>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</si>
  <si>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</si>
  <si>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</si>
  <si>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</si>
  <si>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</si>
  <si>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</si>
  <si>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</si>
  <si>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</si>
  <si>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</si>
  <si>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</si>
  <si>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</si>
  <si>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</si>
  <si>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</si>
  <si>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</si>
  <si>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</si>
  <si>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</si>
  <si>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</si>
  <si>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</si>
  <si>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</si>
  <si>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</si>
  <si>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</si>
  <si>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</si>
  <si>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</si>
  <si>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</si>
  <si>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</si>
  <si>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</si>
  <si>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</si>
  <si>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</si>
  <si>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</si>
  <si>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</si>
  <si>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</si>
  <si>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</si>
  <si>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</si>
  <si>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</si>
  <si>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</si>
  <si>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</si>
  <si>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</si>
  <si>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</si>
  <si>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</si>
  <si>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</si>
  <si>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</si>
  <si>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</si>
  <si>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</si>
  <si>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</si>
  <si>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</si>
  <si>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</si>
  <si>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</si>
  <si>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</si>
  <si>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</si>
  <si>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</si>
  <si>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</si>
  <si>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</si>
  <si>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</si>
  <si>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</si>
  <si>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</si>
  <si>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</si>
  <si>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</si>
  <si>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</si>
  <si>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</si>
  <si>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</si>
  <si>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</si>
  <si>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</si>
  <si>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</si>
  <si>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</si>
  <si>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</si>
  <si>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</si>
  <si>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</si>
  <si>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</si>
  <si>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</si>
  <si>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</si>
  <si>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</si>
  <si>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</si>
  <si>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</si>
  <si>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</si>
  <si>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</si>
  <si>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</si>
  <si>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</si>
  <si>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</si>
  <si>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</si>
  <si>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</si>
  <si>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</si>
  <si>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</si>
  <si>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</si>
  <si>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</si>
  <si>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</si>
  <si>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</si>
  <si>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</si>
  <si>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</si>
  <si>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</si>
  <si>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</si>
  <si>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</si>
  <si>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</si>
  <si>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</si>
  <si>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</si>
  <si>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</si>
  <si>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</si>
  <si>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</si>
  <si>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</si>
  <si>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</si>
  <si>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</si>
  <si>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</si>
  <si>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</si>
  <si>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</si>
  <si>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</si>
  <si>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</si>
  <si>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</si>
  <si>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</si>
  <si>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</si>
  <si>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</si>
  <si>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</si>
  <si>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</si>
  <si>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</si>
  <si>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</si>
  <si>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</si>
  <si>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</si>
  <si>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</si>
  <si>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</si>
  <si>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</si>
  <si>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</si>
  <si>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</si>
  <si>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</si>
  <si>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</si>
  <si>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</si>
  <si>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</si>
  <si>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</si>
  <si>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</si>
  <si>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</si>
  <si>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</si>
  <si>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</si>
  <si>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</si>
  <si>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</si>
  <si>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</si>
  <si>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</si>
  <si>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</si>
  <si>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</si>
  <si>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</si>
  <si>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</si>
  <si>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</si>
  <si>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</si>
  <si>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</si>
  <si>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</si>
  <si>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</si>
  <si>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</si>
  <si>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</si>
  <si>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</si>
  <si>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</si>
  <si>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</si>
  <si>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</si>
  <si>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</si>
  <si>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</si>
  <si>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</si>
  <si>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</si>
  <si>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</si>
  <si>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</si>
  <si>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</si>
  <si>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</si>
  <si>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</si>
  <si>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</si>
  <si>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</si>
  <si>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</si>
  <si>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</si>
  <si>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</si>
  <si>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</si>
  <si>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</si>
  <si>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</si>
  <si>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</si>
  <si>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</si>
  <si>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</si>
  <si>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</si>
  <si>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</si>
  <si>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</si>
  <si>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</si>
  <si>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</si>
  <si>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</si>
  <si>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</si>
  <si>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</si>
  <si>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</si>
  <si>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</si>
  <si>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</si>
  <si>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</si>
  <si>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</si>
  <si>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</si>
  <si>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</si>
  <si>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</si>
  <si>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</si>
  <si>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</si>
  <si>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</si>
  <si>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</si>
  <si>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</si>
  <si>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</si>
  <si>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</si>
  <si>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</si>
  <si>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</si>
  <si>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</si>
  <si>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</si>
  <si>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</si>
  <si>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</si>
  <si>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</si>
  <si>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</si>
  <si>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</si>
  <si>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</si>
  <si>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</si>
  <si>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</si>
  <si>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</si>
  <si>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</si>
  <si>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</si>
  <si>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</si>
  <si>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</si>
  <si>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</si>
  <si>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</si>
  <si>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</si>
  <si>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</si>
  <si>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</si>
  <si>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</si>
  <si>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</si>
  <si>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</si>
  <si>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</si>
  <si>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</si>
  <si>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</si>
  <si>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</si>
  <si>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</si>
  <si>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</si>
  <si>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</si>
  <si>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</si>
  <si>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</si>
  <si>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</si>
  <si>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</si>
  <si>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</si>
  <si>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</si>
  <si>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</si>
  <si>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</si>
  <si>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</si>
  <si>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</si>
  <si>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</si>
  <si>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</si>
  <si>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</si>
  <si>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</si>
  <si>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</si>
  <si>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</si>
  <si>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</si>
  <si>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</si>
  <si>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</si>
  <si>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</si>
  <si>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</si>
  <si>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</si>
  <si>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</si>
  <si>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</si>
  <si>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</si>
  <si>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</si>
  <si>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</si>
  <si>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</si>
  <si>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</si>
  <si>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</si>
  <si>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</si>
  <si>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</si>
  <si>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</si>
  <si>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</si>
  <si>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</si>
  <si>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</si>
  <si>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</si>
  <si>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</si>
  <si>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</si>
  <si>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</si>
  <si>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</si>
  <si>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</si>
  <si>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</si>
  <si>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</si>
  <si>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</si>
  <si>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</si>
  <si>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</si>
  <si>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</si>
  <si>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</si>
  <si>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</si>
  <si>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</si>
  <si>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</si>
  <si>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</si>
  <si>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</si>
  <si>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</si>
  <si>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</si>
  <si>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</si>
  <si>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</si>
  <si>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</si>
  <si>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</si>
  <si>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</si>
  <si>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</si>
  <si>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</si>
  <si>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</si>
  <si>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</si>
  <si>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</si>
  <si>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</si>
  <si>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</si>
  <si>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</si>
  <si>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</si>
  <si>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</si>
  <si>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</si>
  <si>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</si>
  <si>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</si>
  <si>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</si>
  <si>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</si>
  <si>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</si>
  <si>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</si>
  <si>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</si>
  <si>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</si>
  <si>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</si>
  <si>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</si>
  <si>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</si>
  <si>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</si>
  <si>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</si>
  <si>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</si>
  <si>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</si>
  <si>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</si>
  <si>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</si>
  <si>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</si>
  <si>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</si>
  <si>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</si>
  <si>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</si>
  <si>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</si>
  <si>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</si>
  <si>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</si>
  <si>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</si>
  <si>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</si>
  <si>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</si>
  <si>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</si>
  <si>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</si>
  <si>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</si>
  <si>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</si>
  <si>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</si>
  <si>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</si>
  <si>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</si>
  <si>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</si>
  <si>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</si>
  <si>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</si>
  <si>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</si>
  <si>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</si>
  <si>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</si>
  <si>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</si>
  <si>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</si>
  <si>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</si>
  <si>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</si>
  <si>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</si>
  <si>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</si>
  <si>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</si>
  <si>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</si>
  <si>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</si>
  <si>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</si>
  <si>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</si>
  <si>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</si>
  <si>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</si>
  <si>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</si>
  <si>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</si>
  <si>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</si>
  <si>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</si>
  <si>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</si>
  <si>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</si>
  <si>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</si>
  <si>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</si>
  <si>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</si>
  <si>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</si>
  <si>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</si>
  <si>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</si>
  <si>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</si>
  <si>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</si>
  <si>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</si>
  <si>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</si>
  <si>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</si>
  <si>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</si>
  <si>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</si>
  <si>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</si>
  <si>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</si>
  <si>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</si>
  <si>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</si>
  <si>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</si>
  <si>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</si>
  <si>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</si>
  <si>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</si>
  <si>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</si>
  <si>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</si>
  <si>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</si>
  <si>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</si>
  <si>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</si>
  <si>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</si>
  <si>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</si>
  <si>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</si>
  <si>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</si>
  <si>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</si>
  <si>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</si>
  <si>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</si>
  <si>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</si>
  <si>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</si>
  <si>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</si>
  <si>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</si>
  <si>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</si>
  <si>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</si>
  <si>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</si>
  <si>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</si>
  <si>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</si>
  <si>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</si>
  <si>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</si>
  <si>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</si>
  <si>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</si>
  <si>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</si>
  <si>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</si>
  <si>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</si>
  <si>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</si>
  <si>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</si>
  <si>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</si>
  <si>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</si>
  <si>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</si>
  <si>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</si>
  <si>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</si>
  <si>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</si>
  <si>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</si>
  <si>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</si>
  <si>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</si>
  <si>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</si>
  <si>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</si>
  <si>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</si>
  <si>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</si>
  <si>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</si>
  <si>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</si>
  <si>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</si>
  <si>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</si>
  <si>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</si>
  <si>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</si>
  <si>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</si>
  <si>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</si>
  <si>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</si>
  <si>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</si>
  <si>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</si>
  <si>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</si>
  <si>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</si>
  <si>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</si>
  <si>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</si>
  <si>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</si>
  <si>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</si>
  <si>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</si>
  <si>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</si>
  <si>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</si>
  <si>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</si>
  <si>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</si>
  <si>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</si>
  <si>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</si>
  <si>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</si>
  <si>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</si>
  <si>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</si>
  <si>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</si>
  <si>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</si>
  <si>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</si>
  <si>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</si>
  <si>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</si>
  <si>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</si>
  <si>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</si>
  <si>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</si>
  <si>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</si>
  <si>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</si>
  <si>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</si>
  <si>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</si>
  <si>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</si>
  <si>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</si>
  <si>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</si>
  <si>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</si>
  <si>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</si>
  <si>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</si>
  <si>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</si>
  <si>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</si>
  <si>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</si>
  <si>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</si>
  <si>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</si>
  <si>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</si>
  <si>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</si>
  <si>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</si>
  <si>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</si>
  <si>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</si>
  <si>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</si>
  <si>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</si>
  <si>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</si>
  <si>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</si>
  <si>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</si>
  <si>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</si>
  <si>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</si>
  <si>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</si>
  <si>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</si>
  <si>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</si>
  <si>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</si>
  <si>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</si>
  <si>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</si>
  <si>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</si>
  <si>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</si>
  <si>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</si>
  <si>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</si>
  <si>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</si>
  <si>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</si>
  <si>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</si>
  <si>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</si>
  <si>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</si>
  <si>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</si>
  <si>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</si>
  <si>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</si>
  <si>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</si>
  <si>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</si>
  <si>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</si>
  <si>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</si>
  <si>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</si>
  <si>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</si>
  <si>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</si>
  <si>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</si>
  <si>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</si>
  <si>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</si>
  <si>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</si>
  <si>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</si>
  <si>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</si>
  <si>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</si>
  <si>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</si>
  <si>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</si>
  <si>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</si>
  <si>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</si>
  <si>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</si>
  <si>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</si>
  <si>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</si>
  <si>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</si>
  <si>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</si>
  <si>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</si>
  <si>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</si>
  <si>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</si>
  <si>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</si>
  <si>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</si>
  <si>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</si>
  <si>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</si>
  <si>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</si>
  <si>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</si>
  <si>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</si>
  <si>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</si>
  <si>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</si>
  <si>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</si>
  <si>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</si>
  <si>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</si>
  <si>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</si>
  <si>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</si>
  <si>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</si>
  <si>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</si>
  <si>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</si>
  <si>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</si>
  <si>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</si>
  <si>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</si>
  <si>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</si>
  <si>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</si>
  <si>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</si>
  <si>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</si>
  <si>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</si>
  <si>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</si>
  <si>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</si>
  <si>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</si>
  <si>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</si>
  <si>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</si>
  <si>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</si>
  <si>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</si>
  <si>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</si>
  <si>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</si>
  <si>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</si>
  <si>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</si>
  <si>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</si>
  <si>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</si>
  <si>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</si>
  <si>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</si>
  <si>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</si>
  <si>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</si>
  <si>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</si>
  <si>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</si>
  <si>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</si>
  <si>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</si>
  <si>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</si>
  <si>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</si>
  <si>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</si>
  <si>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</si>
  <si>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</si>
  <si>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</si>
  <si>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</si>
  <si>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</si>
  <si>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</si>
  <si>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</si>
  <si>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</si>
  <si>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</si>
  <si>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</si>
  <si>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</si>
  <si>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</si>
  <si>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</si>
  <si>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</si>
  <si>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</si>
  <si>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</si>
  <si>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</si>
  <si>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</si>
  <si>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</si>
  <si>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</si>
  <si>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</si>
  <si>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</si>
  <si>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</si>
  <si>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</si>
  <si>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</si>
  <si>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</si>
  <si>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</si>
  <si>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</si>
  <si>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</si>
  <si>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</si>
  <si>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</si>
  <si>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</si>
  <si>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</si>
  <si>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</si>
  <si>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</si>
  <si>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</si>
  <si>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</si>
  <si>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</si>
  <si>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</si>
  <si>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</si>
  <si>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</si>
  <si>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</si>
  <si>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</si>
  <si>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</si>
  <si>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</si>
  <si>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</si>
  <si>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</si>
  <si>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</si>
  <si>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</si>
  <si>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</si>
  <si>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</si>
  <si>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</si>
  <si>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</si>
  <si>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</si>
  <si>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</si>
  <si>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</si>
  <si>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</si>
  <si>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</si>
  <si>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</si>
  <si>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</si>
  <si>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</si>
  <si>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</si>
  <si>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</si>
  <si>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</si>
  <si>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</si>
  <si>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</si>
  <si>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</si>
  <si>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</si>
  <si>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</si>
  <si>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</si>
  <si>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</si>
  <si>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</si>
  <si>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</si>
  <si>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</si>
  <si>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</si>
  <si>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</si>
  <si>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</si>
  <si>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</si>
  <si>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</si>
  <si>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</si>
  <si>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</si>
  <si>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</si>
  <si>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</si>
  <si>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</si>
  <si>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</si>
  <si>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</si>
  <si>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</si>
  <si>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</si>
  <si>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</si>
  <si>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</si>
  <si>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</si>
  <si>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</si>
  <si>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</si>
  <si>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</si>
  <si>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</si>
  <si>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</si>
  <si>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</si>
  <si>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</si>
  <si>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</si>
  <si>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</si>
  <si>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</si>
  <si>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</si>
  <si>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</si>
  <si>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</si>
  <si>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</si>
  <si>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</si>
  <si>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</si>
  <si>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</si>
  <si>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</si>
  <si>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</si>
  <si>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</si>
  <si>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</si>
  <si>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</si>
  <si>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</si>
  <si>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</si>
  <si>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</si>
  <si>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</si>
  <si>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</si>
  <si>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</si>
  <si>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</si>
  <si>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</si>
  <si>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</si>
  <si>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</si>
  <si>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</si>
  <si>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</si>
  <si>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</si>
  <si>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</si>
  <si>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</si>
  <si>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</si>
  <si>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</si>
  <si>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</si>
  <si>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</si>
  <si>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</si>
  <si>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</si>
  <si>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</si>
  <si>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</si>
  <si>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</si>
  <si>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</si>
  <si>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</si>
  <si>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</si>
  <si>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</si>
  <si>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</si>
  <si>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</si>
  <si>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</si>
  <si>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</si>
  <si>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</si>
  <si>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</si>
  <si>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</si>
  <si>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</si>
  <si>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</si>
  <si>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</si>
  <si>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</si>
  <si>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</si>
  <si>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</si>
  <si>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</si>
  <si>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</si>
  <si>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</si>
  <si>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</si>
  <si>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</si>
  <si>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</si>
  <si>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</si>
  <si>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</si>
  <si>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</si>
  <si>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</si>
  <si>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</si>
  <si>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</si>
  <si>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</si>
  <si>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</si>
  <si>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</si>
  <si>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</si>
  <si>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</si>
  <si>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</si>
  <si>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</si>
  <si>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</si>
  <si>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</si>
  <si>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</si>
  <si>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</si>
  <si>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</si>
  <si>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</si>
  <si>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</si>
  <si>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</si>
  <si>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</si>
  <si>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</si>
  <si>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</si>
  <si>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</si>
  <si>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</si>
  <si>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</si>
  <si>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</si>
  <si>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</si>
  <si>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</si>
  <si>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</si>
  <si>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</si>
  <si>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</si>
  <si>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</si>
  <si>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</si>
  <si>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</si>
  <si>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</si>
  <si>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</si>
  <si>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</si>
  <si>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</si>
  <si>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</si>
  <si>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</si>
  <si>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</si>
  <si>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</si>
  <si>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</si>
  <si>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</si>
  <si>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</si>
  <si>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</si>
  <si>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</si>
  <si>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</si>
  <si>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</si>
  <si>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</si>
  <si>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</si>
  <si>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</si>
  <si>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</si>
  <si>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</si>
  <si>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</si>
  <si>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</si>
  <si>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</si>
  <si>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</si>
  <si>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</si>
  <si>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</si>
  <si>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</si>
  <si>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</si>
  <si>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</si>
  <si>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</si>
  <si>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</si>
  <si>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</si>
  <si>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</si>
  <si>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</si>
  <si>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</si>
  <si>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</si>
  <si>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</si>
  <si>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</si>
  <si>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</si>
  <si>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</si>
  <si>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</si>
  <si>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</si>
  <si>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</si>
  <si>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</si>
  <si>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</si>
  <si>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</si>
  <si>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</si>
  <si>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</si>
  <si>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</si>
  <si>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</si>
  <si>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</si>
  <si>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</si>
  <si>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</si>
  <si>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</si>
  <si>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</si>
  <si>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</si>
  <si>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</si>
  <si>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</si>
  <si>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</si>
  <si>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</si>
  <si>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</si>
  <si>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</si>
  <si>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</si>
  <si>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</si>
  <si>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</si>
  <si>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</si>
  <si>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</si>
  <si>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</si>
  <si>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</si>
  <si>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</si>
  <si>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</si>
  <si>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</si>
  <si>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</si>
  <si>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</si>
  <si>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</si>
  <si>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</si>
  <si>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</si>
  <si>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</si>
  <si>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</si>
  <si>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</si>
  <si>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</si>
  <si>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</si>
  <si>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</si>
  <si>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</si>
  <si>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</si>
  <si>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</si>
  <si>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</si>
  <si>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</si>
  <si>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</si>
  <si>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</si>
  <si>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</si>
  <si>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</si>
  <si>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</si>
  <si>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</si>
  <si>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</si>
  <si>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</si>
  <si>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</si>
  <si>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</si>
  <si>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</si>
  <si>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</si>
  <si>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</si>
  <si>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</si>
  <si>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</si>
  <si>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</si>
  <si>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</si>
  <si>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</si>
  <si>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</si>
  <si>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</si>
  <si>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</si>
  <si>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</si>
  <si>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</si>
  <si>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</si>
  <si>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</si>
  <si>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</si>
  <si>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</si>
  <si>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</si>
  <si>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</si>
  <si>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</si>
  <si>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</si>
  <si>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</si>
  <si>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</si>
  <si>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</si>
  <si>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</si>
  <si>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</si>
  <si>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</si>
  <si>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</si>
  <si>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</si>
  <si>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</si>
  <si>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</si>
  <si>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</si>
  <si>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</si>
  <si>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</si>
  <si>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</si>
  <si>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</si>
  <si>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</si>
  <si>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</si>
  <si>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</si>
  <si>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</si>
  <si>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</si>
  <si>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</si>
  <si>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</si>
  <si>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</si>
  <si>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</si>
  <si>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</si>
  <si>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</si>
  <si>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</si>
  <si>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</si>
  <si>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</si>
  <si>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</si>
  <si>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</si>
  <si>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</si>
  <si>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</si>
  <si>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</si>
  <si>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</si>
  <si>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</si>
  <si>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</si>
  <si>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</si>
  <si>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</si>
  <si>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</si>
  <si>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</si>
  <si>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</si>
  <si>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</si>
  <si>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</si>
  <si>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</si>
  <si>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</si>
  <si>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</si>
  <si>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</si>
  <si>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</si>
  <si>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</si>
  <si>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</si>
  <si>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</si>
  <si>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</si>
  <si>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</si>
  <si>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</si>
  <si>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</si>
  <si>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</si>
  <si>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</si>
  <si>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</si>
  <si>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</si>
  <si>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</si>
  <si>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</si>
  <si>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</si>
  <si>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</si>
  <si>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</si>
  <si>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</si>
  <si>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</si>
  <si>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</si>
  <si>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</si>
  <si>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</si>
  <si>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</si>
  <si>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</si>
  <si>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</si>
  <si>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</si>
  <si>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</si>
  <si>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</si>
  <si>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</si>
  <si>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</si>
  <si>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</si>
  <si>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</si>
  <si>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</si>
  <si>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</si>
  <si>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</si>
  <si>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</si>
  <si>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</si>
  <si>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</si>
  <si>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</si>
  <si>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</si>
  <si>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</si>
  <si>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</si>
  <si>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</si>
  <si>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</si>
  <si>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</si>
  <si>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</si>
  <si>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</si>
  <si>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</si>
  <si>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</si>
  <si>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</si>
  <si>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</si>
  <si>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</si>
  <si>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</si>
  <si>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</si>
  <si>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</si>
  <si>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</si>
  <si>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</si>
  <si>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</si>
  <si>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</si>
  <si>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</si>
  <si>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</si>
  <si>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</si>
  <si>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</si>
  <si>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</si>
  <si>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</si>
  <si>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</si>
  <si>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</si>
  <si>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</si>
  <si>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</si>
  <si>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</si>
  <si>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</si>
  <si>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</si>
  <si>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</si>
  <si>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</si>
  <si>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</si>
  <si>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</si>
  <si>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</si>
  <si>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</si>
  <si>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</si>
  <si>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</si>
  <si>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</si>
  <si>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</si>
  <si>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</si>
  <si>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</si>
  <si>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</si>
  <si>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</si>
  <si>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</si>
  <si>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</si>
  <si>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</si>
  <si>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</si>
  <si>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</si>
  <si>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</si>
  <si>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</si>
  <si>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</si>
  <si>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</si>
  <si>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</si>
  <si>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</si>
  <si>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</si>
  <si>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</si>
  <si>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</si>
  <si>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</si>
  <si>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</si>
  <si>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</si>
  <si>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</si>
  <si>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</si>
  <si>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</si>
  <si>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</si>
  <si>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</si>
  <si>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</si>
  <si>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</si>
  <si>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</si>
  <si>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</si>
  <si>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</si>
  <si>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</si>
  <si>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</si>
  <si>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</si>
  <si>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</si>
  <si>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</si>
  <si>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</si>
  <si>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</si>
  <si>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</si>
  <si>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</si>
  <si>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</si>
  <si>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</si>
  <si>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</si>
  <si>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</si>
  <si>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</si>
  <si>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</si>
  <si>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</si>
  <si>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</si>
  <si>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</si>
  <si>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</si>
  <si>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</si>
  <si>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</si>
  <si>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</si>
  <si>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</si>
  <si>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</si>
  <si>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</si>
  <si>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</si>
  <si>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</si>
  <si>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</si>
  <si>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</si>
  <si>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</si>
  <si>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</si>
  <si>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</si>
  <si>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</si>
  <si>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</si>
  <si>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</si>
  <si>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</si>
  <si>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</si>
  <si>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</si>
  <si>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</si>
  <si>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</si>
  <si>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</si>
  <si>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</si>
  <si>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</si>
  <si>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</si>
  <si>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</si>
  <si>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</si>
  <si>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</si>
  <si>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</si>
  <si>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</si>
  <si>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</si>
  <si>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</si>
  <si>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</si>
  <si>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</si>
  <si>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</si>
  <si>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</si>
  <si>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</si>
  <si>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</si>
  <si>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</si>
  <si>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</si>
  <si>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</si>
  <si>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</si>
  <si>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</si>
  <si>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</si>
  <si>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</si>
  <si>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</si>
  <si>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</si>
  <si>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</si>
  <si>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</si>
  <si>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</si>
  <si>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</si>
  <si>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</si>
  <si>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</si>
  <si>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</si>
  <si>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</si>
  <si>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</si>
  <si>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</si>
  <si>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</si>
  <si>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</si>
  <si>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</si>
  <si>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</si>
  <si>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</si>
  <si>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</si>
  <si>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</si>
  <si>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</si>
  <si>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</si>
  <si>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</si>
  <si>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</si>
  <si>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</si>
  <si>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</si>
  <si>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</si>
  <si>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</si>
  <si>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</si>
  <si>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</si>
  <si>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</si>
  <si>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</si>
  <si>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</si>
  <si>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</si>
  <si>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</si>
  <si>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</si>
  <si>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</si>
  <si>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</si>
  <si>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</si>
  <si>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</si>
  <si>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</si>
  <si>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</si>
  <si>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</si>
  <si>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</si>
  <si>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</si>
  <si>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</si>
  <si>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</si>
  <si>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</si>
  <si>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</si>
  <si>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</si>
  <si>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</si>
  <si>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</si>
  <si>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</si>
  <si>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</si>
  <si>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</si>
  <si>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</si>
  <si>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</si>
  <si>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</si>
  <si>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</si>
  <si>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</si>
  <si>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</si>
  <si>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</si>
  <si>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</si>
  <si>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</si>
  <si>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</si>
  <si>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</si>
  <si>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</si>
  <si>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</si>
  <si>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</si>
  <si>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</si>
  <si>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</si>
  <si>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</si>
  <si>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</si>
  <si>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</si>
  <si>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</si>
  <si>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</si>
  <si>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</si>
  <si>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</si>
  <si>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</si>
  <si>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</si>
  <si>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</si>
  <si>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</si>
  <si>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</si>
  <si>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</si>
  <si>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</si>
  <si>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</si>
  <si>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</si>
  <si>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</si>
  <si>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</si>
  <si>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</si>
  <si>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</si>
  <si>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</si>
  <si>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</si>
  <si>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</si>
  <si>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</si>
  <si>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</si>
  <si>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</si>
  <si>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</si>
  <si>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</si>
  <si>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</si>
  <si>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</si>
  <si>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</si>
  <si>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</si>
  <si>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</si>
  <si>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</si>
  <si>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</si>
  <si>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</si>
  <si>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</si>
  <si>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</si>
  <si>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</si>
  <si>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</si>
  <si>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</si>
  <si>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</si>
  <si>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</si>
  <si>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</si>
  <si>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</si>
  <si>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</si>
  <si>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</si>
  <si>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</si>
  <si>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</si>
  <si>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</si>
  <si>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</si>
  <si>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</si>
  <si>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</si>
  <si>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</si>
  <si>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</si>
  <si>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</si>
  <si>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</si>
  <si>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</si>
  <si>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</si>
  <si>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</si>
  <si>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</si>
  <si>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</si>
  <si>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</si>
  <si>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</si>
  <si>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</si>
  <si>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</si>
  <si>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</si>
  <si>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</si>
  <si>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</si>
  <si>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</si>
  <si>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</si>
  <si>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</si>
  <si>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</si>
  <si>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</si>
  <si>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</si>
  <si>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</si>
  <si>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</si>
  <si>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</si>
  <si>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</si>
  <si>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</si>
  <si>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</si>
  <si>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</si>
  <si>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</si>
  <si>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</si>
  <si>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</si>
  <si>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</si>
  <si>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</si>
  <si>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</si>
  <si>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</si>
  <si>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</si>
  <si>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</si>
  <si>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</si>
  <si>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</si>
  <si>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</si>
  <si>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</si>
  <si>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</si>
  <si>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</si>
  <si>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</si>
  <si>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</si>
  <si>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</si>
  <si>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</si>
  <si>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</si>
  <si>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</si>
  <si>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</si>
  <si>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</si>
  <si>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</si>
  <si>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</si>
  <si>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</si>
  <si>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</si>
  <si>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</si>
  <si>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</si>
  <si>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</si>
  <si>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</si>
  <si>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</si>
  <si>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</si>
  <si>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</si>
  <si>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</si>
  <si>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</si>
  <si>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</si>
  <si>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</si>
  <si>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</si>
  <si>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</si>
  <si>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</si>
  <si>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</si>
  <si>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</si>
  <si>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</si>
  <si>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</si>
  <si>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</si>
  <si>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</si>
  <si>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</si>
  <si>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</si>
  <si>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</si>
  <si>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</si>
  <si>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</si>
  <si>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</si>
  <si>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</si>
  <si>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</si>
  <si>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</si>
  <si>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</si>
  <si>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</si>
  <si>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</si>
  <si>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</si>
  <si>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</si>
  <si>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</si>
  <si>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</si>
  <si>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</si>
  <si>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</si>
  <si>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</si>
  <si>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</si>
  <si>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</si>
  <si>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</si>
  <si>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</si>
  <si>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</si>
  <si>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</si>
  <si>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</si>
  <si>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</si>
  <si>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</si>
  <si>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</si>
  <si>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</si>
  <si>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</si>
  <si>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</si>
  <si>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</si>
  <si>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</si>
  <si>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</si>
  <si>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</si>
  <si>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</si>
  <si>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</si>
  <si>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</si>
  <si>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</si>
  <si>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</si>
  <si>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</si>
  <si>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</si>
  <si>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</si>
  <si>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</si>
  <si>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</si>
  <si>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</si>
  <si>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</si>
  <si>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</si>
  <si>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</si>
  <si>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</si>
  <si>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</si>
  <si>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</si>
  <si>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</si>
  <si>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</si>
  <si>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</si>
  <si>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</si>
  <si>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</si>
  <si>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</si>
  <si>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</si>
  <si>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</si>
  <si>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</si>
  <si>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</si>
  <si>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</si>
  <si>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</si>
  <si>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</si>
  <si>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</si>
  <si>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</si>
  <si>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</si>
  <si>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</si>
  <si>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</si>
  <si>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</si>
  <si>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</si>
  <si>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</si>
  <si>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</si>
  <si>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</si>
  <si>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</si>
  <si>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</si>
  <si>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</si>
  <si>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</si>
  <si>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</si>
  <si>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</si>
  <si>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</si>
  <si>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</si>
  <si>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</si>
  <si>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</si>
  <si>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</si>
  <si>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</si>
  <si>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</si>
  <si>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</si>
  <si>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</si>
  <si>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</si>
  <si>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</si>
  <si>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</si>
  <si>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</si>
  <si>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</si>
  <si>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</si>
  <si>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</si>
  <si>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</si>
  <si>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</si>
  <si>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</si>
  <si>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</si>
  <si>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</si>
  <si>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</si>
  <si>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</si>
  <si>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</si>
  <si>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</si>
  <si>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</si>
  <si>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</si>
  <si>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</si>
  <si>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</si>
  <si>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</si>
  <si>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</si>
  <si>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</si>
  <si>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</si>
  <si>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</si>
  <si>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</si>
  <si>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</si>
  <si>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</si>
  <si>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</si>
  <si>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</si>
  <si>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</si>
  <si>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</si>
  <si>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</si>
  <si>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</si>
  <si>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</si>
  <si>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</si>
  <si>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</si>
  <si>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</si>
  <si>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</si>
  <si>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</si>
  <si>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</si>
  <si>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</si>
  <si>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</si>
  <si>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</si>
  <si>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</si>
  <si>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</si>
  <si>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</si>
  <si>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</si>
  <si>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</si>
  <si>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</si>
  <si>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</si>
  <si>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</si>
  <si>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</si>
  <si>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</si>
  <si>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</si>
  <si>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</si>
  <si>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</si>
  <si>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</si>
  <si>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</si>
  <si>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</si>
  <si>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</si>
  <si>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</si>
  <si>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</si>
  <si>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</si>
  <si>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</si>
  <si>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</si>
  <si>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</si>
  <si>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</si>
  <si>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</si>
  <si>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</si>
  <si>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</si>
  <si>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</si>
  <si>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</si>
  <si>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</si>
  <si>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</si>
  <si>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</si>
  <si>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</si>
  <si>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</si>
  <si>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</si>
  <si>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</si>
  <si>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</si>
  <si>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</si>
  <si>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</si>
  <si>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</si>
  <si>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</si>
  <si>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</si>
  <si>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</si>
  <si>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</si>
  <si>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</si>
  <si>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</si>
  <si>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</si>
  <si>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</si>
  <si>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</si>
  <si>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</si>
  <si>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</si>
  <si>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</si>
  <si>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</si>
  <si>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</si>
  <si>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</si>
  <si>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</si>
  <si>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</si>
  <si>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</si>
  <si>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</si>
  <si>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</si>
  <si>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</si>
  <si>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</si>
  <si>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</si>
  <si>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</si>
  <si>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</si>
  <si>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</si>
  <si>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</si>
  <si>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</si>
  <si>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</si>
  <si>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</si>
  <si>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</si>
  <si>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</si>
  <si>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</si>
  <si>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</si>
  <si>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</si>
  <si>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</si>
  <si>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</si>
  <si>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</si>
  <si>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</si>
  <si>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</si>
  <si>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</si>
  <si>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</si>
  <si>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</si>
  <si>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</si>
  <si>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</si>
  <si>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</si>
  <si>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</si>
  <si>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</si>
  <si>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</si>
  <si>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</si>
  <si>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</si>
  <si>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</si>
  <si>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</si>
  <si>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</si>
  <si>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</si>
  <si>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</si>
  <si>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</si>
  <si>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</si>
  <si>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</si>
  <si>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</si>
  <si>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</si>
  <si>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</si>
  <si>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</si>
  <si>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</si>
  <si>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</si>
  <si>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</si>
  <si>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</si>
  <si>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</si>
  <si>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</si>
  <si>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</si>
  <si>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</si>
  <si>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</si>
  <si>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</si>
  <si>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</si>
  <si>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</si>
  <si>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</si>
  <si>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</si>
  <si>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</si>
  <si>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</si>
  <si>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</si>
  <si>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</si>
  <si>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</si>
  <si>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</si>
  <si>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</si>
  <si>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</si>
  <si>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</si>
  <si>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</si>
  <si>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</si>
  <si>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</si>
  <si>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</si>
  <si>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</si>
  <si>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</si>
  <si>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</si>
  <si>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</si>
  <si>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</si>
  <si>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</si>
  <si>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</si>
  <si>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</si>
  <si>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</si>
  <si>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</si>
  <si>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</si>
  <si>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</si>
  <si>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</si>
  <si>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</si>
  <si>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</si>
  <si>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</si>
  <si>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</si>
  <si>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</si>
  <si>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</si>
  <si>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</si>
  <si>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</si>
  <si>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</si>
  <si>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</si>
  <si>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</si>
  <si>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</si>
  <si>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</si>
  <si>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</si>
  <si>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</si>
  <si>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</si>
  <si>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</si>
  <si>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</si>
  <si>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</si>
  <si>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</si>
  <si>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</si>
  <si>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</si>
  <si>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</si>
  <si>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</si>
  <si>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</si>
  <si>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</si>
  <si>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</si>
  <si>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</si>
  <si>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</si>
  <si>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</si>
  <si>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</si>
  <si>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</si>
  <si>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</si>
  <si>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</si>
  <si>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</si>
  <si>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</si>
  <si>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</si>
  <si>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</si>
  <si>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</si>
  <si>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</si>
  <si>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</si>
  <si>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</si>
  <si>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</si>
  <si>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</si>
  <si>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</si>
  <si>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</si>
  <si>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</si>
  <si>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</si>
  <si>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</si>
  <si>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</si>
  <si>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</si>
  <si>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</si>
  <si>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</si>
  <si>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</si>
  <si>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</si>
  <si>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</si>
  <si>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</si>
  <si>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</si>
  <si>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</si>
  <si>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</si>
  <si>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</si>
  <si>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</si>
  <si>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</si>
  <si>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</si>
  <si>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</si>
  <si>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</si>
  <si>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</si>
  <si>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</si>
  <si>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</si>
  <si>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</si>
  <si>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</si>
  <si>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</si>
  <si>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</si>
  <si>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</si>
  <si>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</si>
  <si>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</si>
  <si>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</si>
  <si>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</si>
  <si>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</si>
  <si>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</si>
  <si>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</si>
  <si>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</si>
  <si>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</si>
  <si>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</si>
  <si>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</si>
  <si>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</si>
  <si>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</si>
  <si>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</si>
  <si>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</si>
  <si>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</si>
  <si>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</si>
  <si>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</si>
  <si>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</si>
  <si>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</si>
  <si>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</si>
  <si>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</si>
  <si>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</si>
  <si>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</si>
  <si>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</si>
  <si>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</si>
  <si>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</si>
  <si>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</si>
  <si>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</si>
  <si>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</si>
  <si>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</si>
  <si>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</si>
  <si>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</si>
  <si>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</si>
  <si>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</si>
  <si>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</si>
  <si>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</si>
  <si>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</si>
  <si>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</si>
  <si>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</si>
  <si>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</si>
  <si>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</si>
  <si>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</si>
  <si>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</si>
  <si>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</si>
  <si>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</si>
  <si>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</si>
  <si>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</si>
  <si>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</si>
  <si>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</si>
  <si>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</si>
  <si>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</si>
  <si>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</si>
  <si>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</si>
  <si>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</si>
  <si>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</si>
  <si>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</si>
  <si>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</si>
  <si>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</si>
  <si>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</si>
  <si>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</si>
  <si>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</si>
  <si>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</si>
  <si>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</si>
  <si>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</si>
  <si>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</si>
  <si>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</si>
  <si>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</si>
  <si>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</si>
  <si>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</si>
  <si>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</si>
  <si>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</si>
  <si>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</si>
  <si>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</si>
  <si>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</si>
  <si>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</si>
  <si>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</si>
  <si>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</si>
  <si>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</si>
  <si>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</si>
  <si>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</si>
  <si>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</si>
  <si>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</si>
  <si>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</si>
  <si>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</si>
  <si>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</si>
  <si>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</si>
  <si>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</si>
  <si>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</si>
  <si>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</si>
  <si>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</si>
  <si>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</si>
  <si>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</si>
  <si>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</si>
  <si>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</si>
  <si>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</si>
  <si>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</si>
  <si>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</si>
  <si>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</si>
  <si>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</si>
  <si>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</si>
  <si>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</si>
  <si>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</si>
  <si>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</si>
  <si>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</si>
  <si>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</si>
  <si>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</si>
  <si>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</si>
  <si>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</si>
  <si>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</si>
  <si>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</si>
  <si>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</si>
  <si>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</si>
  <si>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</si>
  <si>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</si>
  <si>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</si>
  <si>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</si>
  <si>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</si>
  <si>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</si>
  <si>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</si>
  <si>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</si>
  <si>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</si>
  <si>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</si>
  <si>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</si>
  <si>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</si>
  <si>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</si>
  <si>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</si>
  <si>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</si>
  <si>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</si>
  <si>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</si>
  <si>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</si>
  <si>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</si>
  <si>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</si>
  <si>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</si>
  <si>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</si>
  <si>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</si>
  <si>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</si>
  <si>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</si>
  <si>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</si>
  <si>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</si>
  <si>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</si>
  <si>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</si>
  <si>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</si>
  <si>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</si>
  <si>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</si>
  <si>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</si>
  <si>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</si>
  <si>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</si>
  <si>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</si>
  <si>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</si>
  <si>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</si>
  <si>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</si>
  <si>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</si>
  <si>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</si>
  <si>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</si>
  <si>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</si>
  <si>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</si>
  <si>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</si>
  <si>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</si>
  <si>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</si>
  <si>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</si>
  <si>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</si>
  <si>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</si>
  <si>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</si>
  <si>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</si>
  <si>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</si>
  <si>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</si>
  <si>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</si>
  <si>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</si>
  <si>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</si>
  <si>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</si>
  <si>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</si>
  <si>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</si>
  <si>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</si>
  <si>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</si>
  <si>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</si>
  <si>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</si>
  <si>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</si>
  <si>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</si>
  <si>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</si>
  <si>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</si>
  <si>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</si>
  <si>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</si>
  <si>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</si>
  <si>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</si>
  <si>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</si>
  <si>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</si>
  <si>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</si>
  <si>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</si>
  <si>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</si>
  <si>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</si>
  <si>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</si>
  <si>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</si>
  <si>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</si>
  <si>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</si>
  <si>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</si>
  <si>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</si>
  <si>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</si>
  <si>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</si>
  <si>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</si>
  <si>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</si>
  <si>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</si>
  <si>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</si>
  <si>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</si>
  <si>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</si>
  <si>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</si>
  <si>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</si>
  <si>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</si>
  <si>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</si>
  <si>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</si>
  <si>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</si>
  <si>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</si>
  <si>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</si>
  <si>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</si>
  <si>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</si>
  <si>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</si>
  <si>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</si>
  <si>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</si>
  <si>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</si>
  <si>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</si>
  <si>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</si>
  <si>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</si>
  <si>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</si>
  <si>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</si>
  <si>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</si>
  <si>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</si>
  <si>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</si>
  <si>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</si>
  <si>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</si>
  <si>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</si>
  <si>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</si>
  <si>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</si>
  <si>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</si>
  <si>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</si>
  <si>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</si>
  <si>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</si>
  <si>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</si>
  <si>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</si>
  <si>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</si>
  <si>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</si>
  <si>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</si>
  <si>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</si>
  <si>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</si>
  <si>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</si>
  <si>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</si>
  <si>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</si>
  <si>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</si>
  <si>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</si>
  <si>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</si>
  <si>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</si>
  <si>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</si>
  <si>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</si>
  <si>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</si>
  <si>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</si>
  <si>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</si>
  <si>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</si>
  <si>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</si>
  <si>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</si>
  <si>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</si>
  <si>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</si>
  <si>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</si>
  <si>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</si>
  <si>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</si>
  <si>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</si>
  <si>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</si>
  <si>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</si>
  <si>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</si>
  <si>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</si>
  <si>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</si>
  <si>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</si>
  <si>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</si>
  <si>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</si>
  <si>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</si>
  <si>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</si>
  <si>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</si>
  <si>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</si>
  <si>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</si>
  <si>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</si>
  <si>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</si>
  <si>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</si>
  <si>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</si>
  <si>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</si>
  <si>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</si>
  <si>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</si>
  <si>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</si>
  <si>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</si>
  <si>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</si>
  <si>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</si>
  <si>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</si>
  <si>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</si>
  <si>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</si>
  <si>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</si>
  <si>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</si>
  <si>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</si>
  <si>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</si>
  <si>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</si>
  <si>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</si>
  <si>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</si>
  <si>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</si>
  <si>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</si>
  <si>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</si>
  <si>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</si>
  <si>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</si>
  <si>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</si>
  <si>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</si>
  <si>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</si>
  <si>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</si>
  <si>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</si>
  <si>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</si>
  <si>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</si>
  <si>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</si>
  <si>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</si>
  <si>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</si>
  <si>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</si>
  <si>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</si>
  <si>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</si>
  <si>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</si>
  <si>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</si>
  <si>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</si>
  <si>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</si>
  <si>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</si>
  <si>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</si>
  <si>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</si>
  <si>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</si>
  <si>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</si>
  <si>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</si>
  <si>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</si>
  <si>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</si>
  <si>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</si>
  <si>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</si>
  <si>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</si>
  <si>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</si>
  <si>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</si>
  <si>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</si>
  <si>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</si>
  <si>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</si>
  <si>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</si>
  <si>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</si>
  <si>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</si>
  <si>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</si>
  <si>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</si>
  <si>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</si>
  <si>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</si>
  <si>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</si>
  <si>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</si>
  <si>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</si>
  <si>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</si>
  <si>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</si>
  <si>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</si>
  <si>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</si>
  <si>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</si>
  <si>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</si>
  <si>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</si>
  <si>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</si>
  <si>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</si>
  <si>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</si>
  <si>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</si>
  <si>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</si>
  <si>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</si>
  <si>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</si>
  <si>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</si>
  <si>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</si>
  <si>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</si>
  <si>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</si>
  <si>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</si>
  <si>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</si>
  <si>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</si>
  <si>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</si>
  <si>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</si>
  <si>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</si>
  <si>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</si>
  <si>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</si>
  <si>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</si>
  <si>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</si>
  <si>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</si>
  <si>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</si>
  <si>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</si>
  <si>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</si>
  <si>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</si>
  <si>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</si>
  <si>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</si>
  <si>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</si>
  <si>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</si>
  <si>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</si>
  <si>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</si>
  <si>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</si>
  <si>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</si>
  <si>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</si>
  <si>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</si>
  <si>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</si>
  <si>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</si>
  <si>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</si>
  <si>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</si>
  <si>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</si>
  <si>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</si>
  <si>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</si>
  <si>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</si>
  <si>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</si>
  <si>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</si>
  <si>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</si>
  <si>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</si>
  <si>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</si>
  <si>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</si>
  <si>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</si>
  <si>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</si>
  <si>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</si>
  <si>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</si>
  <si>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</si>
  <si>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</si>
  <si>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</si>
  <si>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</si>
  <si>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</si>
  <si>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</si>
  <si>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</si>
  <si>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</si>
  <si>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</si>
  <si>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</si>
  <si>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</si>
  <si>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</si>
  <si>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</si>
  <si>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</si>
  <si>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</si>
  <si>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</si>
  <si>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</si>
  <si>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</si>
  <si>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</si>
  <si>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</si>
  <si>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</si>
  <si>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</si>
  <si>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</si>
  <si>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</si>
  <si>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</si>
  <si>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</si>
  <si>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</si>
  <si>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</si>
  <si>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</si>
  <si>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</si>
  <si>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</si>
  <si>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</si>
  <si>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</si>
  <si>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</si>
  <si>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</si>
  <si>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</si>
  <si>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</si>
  <si>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</si>
  <si>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</si>
  <si>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</si>
  <si>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</si>
  <si>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</si>
  <si>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</si>
  <si>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</si>
  <si>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</si>
  <si>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</si>
  <si>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</si>
  <si>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</si>
  <si>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</si>
  <si>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</si>
  <si>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</si>
  <si>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</si>
  <si>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</si>
  <si>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</si>
  <si>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</si>
  <si>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</si>
  <si>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</si>
  <si>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</si>
  <si>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</si>
  <si>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</si>
  <si>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</si>
  <si>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</si>
  <si>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</si>
  <si>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</si>
  <si>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</si>
  <si>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</si>
  <si>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</si>
  <si>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</si>
  <si>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</si>
  <si>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</si>
  <si>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</si>
  <si>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</si>
  <si>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</si>
  <si>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</si>
  <si>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</si>
  <si>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</si>
  <si>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</si>
  <si>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</si>
  <si>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</si>
  <si>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</si>
  <si>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</si>
  <si>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</si>
  <si>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</si>
  <si>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</si>
  <si>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</si>
  <si>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</si>
  <si>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</si>
  <si>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</si>
  <si>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</si>
  <si>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</si>
  <si>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</si>
  <si>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</si>
  <si>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</si>
  <si>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</si>
  <si>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</si>
  <si>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</si>
  <si>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</si>
  <si>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</si>
  <si>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</si>
  <si>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</si>
  <si>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</si>
  <si>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</si>
  <si>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</si>
  <si>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</si>
  <si>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</si>
  <si>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</si>
  <si>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</si>
  <si>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</si>
  <si>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</si>
  <si>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</si>
  <si>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</si>
  <si>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</si>
  <si>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</si>
  <si>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</si>
  <si>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</si>
  <si>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</si>
  <si>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</si>
  <si>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</si>
  <si>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</si>
  <si>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</si>
  <si>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</si>
  <si>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</si>
  <si>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</si>
  <si>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</si>
  <si>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</si>
  <si>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</si>
  <si>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</si>
  <si>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</si>
  <si>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</si>
  <si>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</si>
  <si>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</si>
  <si>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</si>
  <si>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</si>
  <si>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</si>
  <si>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</si>
  <si>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</si>
  <si>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</si>
  <si>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</si>
  <si>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</si>
  <si>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</si>
  <si>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</si>
  <si>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</si>
  <si>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</si>
  <si>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</si>
  <si>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</si>
  <si>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</si>
  <si>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</si>
  <si>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</si>
  <si>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</si>
  <si>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</si>
  <si>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</si>
  <si>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</si>
  <si>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</si>
  <si>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</si>
  <si>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</si>
  <si>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</si>
  <si>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</si>
  <si>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</si>
  <si>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</si>
  <si>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</si>
  <si>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</si>
  <si>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</si>
  <si>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</si>
  <si>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</si>
  <si>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</si>
  <si>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</si>
  <si>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</si>
  <si>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</si>
  <si>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</si>
  <si>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</si>
  <si>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</si>
  <si>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</si>
  <si>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</si>
  <si>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</si>
  <si>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</si>
  <si>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</si>
  <si>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</si>
  <si>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</si>
  <si>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</si>
  <si>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</si>
  <si>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</si>
  <si>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</si>
  <si>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</si>
  <si>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</si>
  <si>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</si>
  <si>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</si>
  <si>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</si>
  <si>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</si>
  <si>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</si>
  <si>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</si>
  <si>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</si>
  <si>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</si>
  <si>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</si>
  <si>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</si>
  <si>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</si>
  <si>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</si>
  <si>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</si>
  <si>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</si>
  <si>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</si>
  <si>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</si>
  <si>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</si>
  <si>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</si>
  <si>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</si>
  <si>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</si>
  <si>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</si>
  <si>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</si>
  <si>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</si>
  <si>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</si>
  <si>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</si>
  <si>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</si>
  <si>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</si>
  <si>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</si>
  <si>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</si>
  <si>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</si>
  <si>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</si>
  <si>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</si>
  <si>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</si>
  <si>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</si>
  <si>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</si>
  <si>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</si>
  <si>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</si>
  <si>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</si>
  <si>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</si>
  <si>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</si>
  <si>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</si>
  <si>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</si>
  <si>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</si>
  <si>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</si>
  <si>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</si>
  <si>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</si>
  <si>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</si>
  <si>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</si>
  <si>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</si>
  <si>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</si>
  <si>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</si>
  <si>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</si>
  <si>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</si>
  <si>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</si>
  <si>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</si>
  <si>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</si>
  <si>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</si>
  <si>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</si>
  <si>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</si>
  <si>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</si>
  <si>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</si>
  <si>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</si>
  <si>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</si>
  <si>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</si>
  <si>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</si>
  <si>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</si>
  <si>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</si>
  <si>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</si>
  <si>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</si>
  <si>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</si>
  <si>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</si>
  <si>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</si>
  <si>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</si>
  <si>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</si>
  <si>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</si>
  <si>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</si>
  <si>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</si>
  <si>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</si>
  <si>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</si>
  <si>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</si>
  <si>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</si>
  <si>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</si>
  <si>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</si>
  <si>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</si>
  <si>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</si>
  <si>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</si>
  <si>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</si>
  <si>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</si>
  <si>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</si>
  <si>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</si>
  <si>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</si>
  <si>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</si>
  <si>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</si>
  <si>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</si>
  <si>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</si>
  <si>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</si>
  <si>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</si>
  <si>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</si>
  <si>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</si>
  <si>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</si>
  <si>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</si>
  <si>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</si>
  <si>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</si>
  <si>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</si>
  <si>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</si>
  <si>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</si>
  <si>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</si>
  <si>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</si>
  <si>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</si>
  <si>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</si>
  <si>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</si>
  <si>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</si>
  <si>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</si>
  <si>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</si>
  <si>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</si>
  <si>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</si>
  <si>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</si>
  <si>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</si>
  <si>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</si>
  <si>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</si>
  <si>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</si>
  <si>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</si>
  <si>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</si>
  <si>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</si>
  <si>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</si>
  <si>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</si>
  <si>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</si>
  <si>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</si>
  <si>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</si>
  <si>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</si>
  <si>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</si>
  <si>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</si>
  <si>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</si>
  <si>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</si>
  <si>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</si>
  <si>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</si>
  <si>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</si>
  <si>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</si>
  <si>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</si>
  <si>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</si>
  <si>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</si>
  <si>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</si>
  <si>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</si>
  <si>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</si>
  <si>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</si>
  <si>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</si>
  <si>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</si>
  <si>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</si>
  <si>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</si>
  <si>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</si>
  <si>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</si>
  <si>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</si>
  <si>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</si>
  <si>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</si>
  <si>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</si>
  <si>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</si>
  <si>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</si>
  <si>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</si>
  <si>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</si>
  <si>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</si>
  <si>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</si>
  <si>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</si>
  <si>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</si>
  <si>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</si>
  <si>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</si>
  <si>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</si>
  <si>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</si>
  <si>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</si>
  <si>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</si>
  <si>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</si>
  <si>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</si>
  <si>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</si>
  <si>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</si>
  <si>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</si>
  <si>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</si>
  <si>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</si>
  <si>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</si>
  <si>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</si>
  <si>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</si>
  <si>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</si>
  <si>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</si>
  <si>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</si>
  <si>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</si>
  <si>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</si>
  <si>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</si>
  <si>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</si>
  <si>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</si>
  <si>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</si>
  <si>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</si>
  <si>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</si>
  <si>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</si>
  <si>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</si>
  <si>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</si>
  <si>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</si>
  <si>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</si>
  <si>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</si>
  <si>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</si>
  <si>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</si>
  <si>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</si>
  <si>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</si>
  <si>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</si>
  <si>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</si>
  <si>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</si>
  <si>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</si>
  <si>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</si>
  <si>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</si>
  <si>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</si>
  <si>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</si>
  <si>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</si>
  <si>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</si>
  <si>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</si>
  <si>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</si>
  <si>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</si>
  <si>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</si>
  <si>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</si>
  <si>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</si>
  <si>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</si>
  <si>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</si>
  <si>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</si>
  <si>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</si>
  <si>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</si>
  <si>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</si>
  <si>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</si>
  <si>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</si>
  <si>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</si>
  <si>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</si>
  <si>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</si>
  <si>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</si>
  <si>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</si>
  <si>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</si>
  <si>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</si>
  <si>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</si>
  <si>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</si>
  <si>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</si>
  <si>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</si>
  <si>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</si>
  <si>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</si>
  <si>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</si>
  <si>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</si>
  <si>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</si>
  <si>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</si>
  <si>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</si>
  <si>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</si>
  <si>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</si>
  <si>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</si>
  <si>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</si>
  <si>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</si>
  <si>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</si>
  <si>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</si>
  <si>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</si>
  <si>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</si>
  <si>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</si>
  <si>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</si>
  <si>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</si>
  <si>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</si>
  <si>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</si>
  <si>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</si>
  <si>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</si>
  <si>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</si>
  <si>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</si>
  <si>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</si>
  <si>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</si>
  <si>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</si>
  <si>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</si>
  <si>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</si>
  <si>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</si>
  <si>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</si>
  <si>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</si>
  <si>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</si>
  <si>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</si>
  <si>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</si>
  <si>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</si>
  <si>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</si>
  <si>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</si>
  <si>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</si>
  <si>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</si>
  <si>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</si>
  <si>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</si>
  <si>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</si>
  <si>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</si>
  <si>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</si>
  <si>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</si>
  <si>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</si>
  <si>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</si>
  <si>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</si>
  <si>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</si>
  <si>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</si>
  <si>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</si>
  <si>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</si>
  <si>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</si>
  <si>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</si>
  <si>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</si>
  <si>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</si>
  <si>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</si>
  <si>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</si>
  <si>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</si>
  <si>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</si>
  <si>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</si>
  <si>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</si>
  <si>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</si>
  <si>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</si>
  <si>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</si>
  <si>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</si>
  <si>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</si>
  <si>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</si>
  <si>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</si>
  <si>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</si>
  <si>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</si>
  <si>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</si>
  <si>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</si>
  <si>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</si>
  <si>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</si>
  <si>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</si>
  <si>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</si>
  <si>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</si>
  <si>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</si>
  <si>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</si>
  <si>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</si>
  <si>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</si>
  <si>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</si>
  <si>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</si>
  <si>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</si>
  <si>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</si>
  <si>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</si>
  <si>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</si>
  <si>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</si>
  <si>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</si>
  <si>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</si>
  <si>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</si>
  <si>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</si>
  <si>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</si>
  <si>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</si>
  <si>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</si>
  <si>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</si>
  <si>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</si>
  <si>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</si>
  <si>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</si>
  <si>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</si>
  <si>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</si>
  <si>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</si>
  <si>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</si>
  <si>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</si>
  <si>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</si>
  <si>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</si>
  <si>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</si>
  <si>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</si>
  <si>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</si>
  <si>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</si>
  <si>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</si>
  <si>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</si>
  <si>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</si>
  <si>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</si>
  <si>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</si>
  <si>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</si>
  <si>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</si>
  <si>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</si>
  <si>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</si>
  <si>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</si>
  <si>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</si>
  <si>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</si>
  <si>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</si>
  <si>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</si>
  <si>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</si>
  <si>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</si>
  <si>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</si>
  <si>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</si>
  <si>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</si>
  <si>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</si>
  <si>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</si>
  <si>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</si>
  <si>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</si>
  <si>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</si>
  <si>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</si>
  <si>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</si>
  <si>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</si>
  <si>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</si>
  <si>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</si>
  <si>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</si>
  <si>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</si>
  <si>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</si>
  <si>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</si>
  <si>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</si>
  <si>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</si>
  <si>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</si>
  <si>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</si>
  <si>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</si>
  <si>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</si>
  <si>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</si>
  <si>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</si>
  <si>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</si>
  <si>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</si>
  <si>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</si>
  <si>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</si>
  <si>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</si>
  <si>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</si>
  <si>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</si>
  <si>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</si>
  <si>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</si>
  <si>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</si>
  <si>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</si>
  <si>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</si>
  <si>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</si>
  <si>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</si>
  <si>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</si>
  <si>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</si>
  <si>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</si>
  <si>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</si>
  <si>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</si>
  <si>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</si>
  <si>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</si>
  <si>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</si>
  <si>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</si>
  <si>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</si>
  <si>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</si>
  <si>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</si>
  <si>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</si>
  <si>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</si>
  <si>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</si>
  <si>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</si>
  <si>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</si>
  <si>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</si>
  <si>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</si>
  <si>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</si>
  <si>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</si>
  <si>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</si>
  <si>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</si>
  <si>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</si>
  <si>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</si>
  <si>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</si>
  <si>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</si>
  <si>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</si>
  <si>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</si>
  <si>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</si>
  <si>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</si>
  <si>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</si>
  <si>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</si>
  <si>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</si>
  <si>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</si>
  <si>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</si>
  <si>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</si>
  <si>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</si>
  <si>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</si>
  <si>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</si>
  <si>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</si>
  <si>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</si>
  <si>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</si>
  <si>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</si>
  <si>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</si>
  <si>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</si>
  <si>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</si>
  <si>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</si>
  <si>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</si>
  <si>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</si>
  <si>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</si>
  <si>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</si>
  <si>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</si>
  <si>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</si>
  <si>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</si>
  <si>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</si>
  <si>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</si>
  <si>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</si>
  <si>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</si>
  <si>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</si>
  <si>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</si>
  <si>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</si>
  <si>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</si>
  <si>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</si>
  <si>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</si>
  <si>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</si>
  <si>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</si>
  <si>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</si>
  <si>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</si>
  <si>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</si>
  <si>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</si>
  <si>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</si>
  <si>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</si>
  <si>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</si>
  <si>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</si>
  <si>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</si>
  <si>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</si>
  <si>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</si>
  <si>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</si>
  <si>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</si>
  <si>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</si>
  <si>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</si>
  <si>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</si>
  <si>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</si>
  <si>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</si>
  <si>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</si>
  <si>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</si>
  <si>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</si>
  <si>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</si>
  <si>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</si>
  <si>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</si>
  <si>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</si>
  <si>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</si>
  <si>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</si>
  <si>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</si>
  <si>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</si>
  <si>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</si>
  <si>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</si>
  <si>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</si>
  <si>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</si>
  <si>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</si>
  <si>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</si>
  <si>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</si>
  <si>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</si>
  <si>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</si>
  <si>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</si>
  <si>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</si>
  <si>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</si>
  <si>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</si>
  <si>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</si>
  <si>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</si>
  <si>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</si>
  <si>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</si>
  <si>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</si>
  <si>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</si>
  <si>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</si>
  <si>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</si>
  <si>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</si>
  <si>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</si>
  <si>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</si>
  <si>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</si>
  <si>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</si>
  <si>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</si>
  <si>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</si>
  <si>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</si>
  <si>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</si>
  <si>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</si>
  <si>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</si>
  <si>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</si>
  <si>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</si>
  <si>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</si>
  <si>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</si>
  <si>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</si>
  <si>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</si>
  <si>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</si>
  <si>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</si>
  <si>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</si>
  <si>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</si>
  <si>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</si>
  <si>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</si>
  <si>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</si>
  <si>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</si>
  <si>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</si>
  <si>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</si>
  <si>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</si>
  <si>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</si>
  <si>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</si>
  <si>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</si>
  <si>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</si>
  <si>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</si>
  <si>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</si>
  <si>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</si>
  <si>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</si>
  <si>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</si>
  <si>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</si>
  <si>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</si>
  <si>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</si>
  <si>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</si>
  <si>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</si>
  <si>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</si>
  <si>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</si>
  <si>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</si>
  <si>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</si>
  <si>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</si>
  <si>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</si>
  <si>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</si>
  <si>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</si>
  <si>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</si>
  <si>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</si>
  <si>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</si>
  <si>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</si>
  <si>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</si>
  <si>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</si>
  <si>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</si>
  <si>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</si>
  <si>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</si>
  <si>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</si>
  <si>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</si>
  <si>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</si>
  <si>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</si>
  <si>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</si>
  <si>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</si>
  <si>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</si>
  <si>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</si>
  <si>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</si>
  <si>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</si>
  <si>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</si>
  <si>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</si>
  <si>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</si>
  <si>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</si>
  <si>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</si>
  <si>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</si>
  <si>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</si>
  <si>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</si>
  <si>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</si>
  <si>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</si>
  <si>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</si>
  <si>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</si>
  <si>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</si>
  <si>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</si>
  <si>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</si>
  <si>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</si>
  <si>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</si>
  <si>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</si>
  <si>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</si>
  <si>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</si>
  <si>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</si>
  <si>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</si>
  <si>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</si>
  <si>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</si>
  <si>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</si>
  <si>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</si>
  <si>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</si>
  <si>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</si>
  <si>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</si>
  <si>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</si>
  <si>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</si>
  <si>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</si>
  <si>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</si>
  <si>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</si>
  <si>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</si>
  <si>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</si>
  <si>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</si>
  <si>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</si>
  <si>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</si>
  <si>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</si>
  <si>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</si>
  <si>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</si>
  <si>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</si>
  <si>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</si>
  <si>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</si>
  <si>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</si>
  <si>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</si>
  <si>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</si>
  <si>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</si>
  <si>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</si>
  <si>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</si>
  <si>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</si>
  <si>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</si>
  <si>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</si>
  <si>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</si>
  <si>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</si>
  <si>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</si>
  <si>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</si>
  <si>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</si>
  <si>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</si>
  <si>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</si>
  <si>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</si>
  <si>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</si>
  <si>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</si>
  <si>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</si>
  <si>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</si>
  <si>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</si>
  <si>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</si>
  <si>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</si>
  <si>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</si>
  <si>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</si>
  <si>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</si>
  <si>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</si>
  <si>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</si>
  <si>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</si>
  <si>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</si>
  <si>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</si>
  <si>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</si>
  <si>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</si>
  <si>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</si>
  <si>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</si>
  <si>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</si>
  <si>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</si>
  <si>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</si>
  <si>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</si>
  <si>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</si>
  <si>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</si>
  <si>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</si>
  <si>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</si>
  <si>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</si>
  <si>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</si>
  <si>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</si>
  <si>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</si>
  <si>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</si>
  <si>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</si>
  <si>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</si>
  <si>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</si>
  <si>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</si>
  <si>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</si>
  <si>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</si>
  <si>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</si>
  <si>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</si>
  <si>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</si>
  <si>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</si>
  <si>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</si>
  <si>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</si>
  <si>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</si>
  <si>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</si>
  <si>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</si>
  <si>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</si>
  <si>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</si>
  <si>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</si>
  <si>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</si>
  <si>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</si>
  <si>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</si>
  <si>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</si>
  <si>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</si>
  <si>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</si>
  <si>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</si>
  <si>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</si>
  <si>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</si>
  <si>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</si>
  <si>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</si>
  <si>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</si>
  <si>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</si>
  <si>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</si>
  <si>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</si>
  <si>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</si>
  <si>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</si>
  <si>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</si>
  <si>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</si>
  <si>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</si>
  <si>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</si>
  <si>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</si>
  <si>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</si>
  <si>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</si>
  <si>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</si>
  <si>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</si>
  <si>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</si>
  <si>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</si>
  <si>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</si>
  <si>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</si>
  <si>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</si>
  <si>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</si>
  <si>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</si>
  <si>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</si>
  <si>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</si>
  <si>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</si>
  <si>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</si>
  <si>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</si>
  <si>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</si>
  <si>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</si>
  <si>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</si>
  <si>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</si>
  <si>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</si>
  <si>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</si>
  <si>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</si>
  <si>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</si>
  <si>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</si>
  <si>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</si>
  <si>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</si>
  <si>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</si>
  <si>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</si>
  <si>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</si>
  <si>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</si>
  <si>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</si>
  <si>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</si>
  <si>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</si>
  <si>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</si>
  <si>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</si>
  <si>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</si>
  <si>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</si>
  <si>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</si>
  <si>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</si>
  <si>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</si>
  <si>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</si>
  <si>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</si>
  <si>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</si>
  <si>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</si>
  <si>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</si>
  <si>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</si>
  <si>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</si>
  <si>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</si>
  <si>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</si>
  <si>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</si>
  <si>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</si>
  <si>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</si>
  <si>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</si>
  <si>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</si>
  <si>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</si>
  <si>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</si>
  <si>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</si>
  <si>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</si>
  <si>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</si>
  <si>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</si>
  <si>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</si>
  <si>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</si>
  <si>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</si>
  <si>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</si>
  <si>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</si>
  <si>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</si>
  <si>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</si>
  <si>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</si>
  <si>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</si>
  <si>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</si>
  <si>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</si>
  <si>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</si>
  <si>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</si>
  <si>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</si>
  <si>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</si>
  <si>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</si>
  <si>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</si>
  <si>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</si>
  <si>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</si>
  <si>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</si>
  <si>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</si>
  <si>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</si>
  <si>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</si>
  <si>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</si>
  <si>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</si>
  <si>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</si>
  <si>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</si>
  <si>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</si>
  <si>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</si>
  <si>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</si>
  <si>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</si>
  <si>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</si>
  <si>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</si>
  <si>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</si>
  <si>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</si>
  <si>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</si>
  <si>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</si>
  <si>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</si>
  <si>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</si>
  <si>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</si>
  <si>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</si>
  <si>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</si>
  <si>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</si>
  <si>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</si>
  <si>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</si>
  <si>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</si>
  <si>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</si>
  <si>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</si>
  <si>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</si>
  <si>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</si>
  <si>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</si>
  <si>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</si>
  <si>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</si>
  <si>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</si>
  <si>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</si>
  <si>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</si>
  <si>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</si>
  <si>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</si>
  <si>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</si>
  <si>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</si>
  <si>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</si>
  <si>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</si>
  <si>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</si>
  <si>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</si>
  <si>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</si>
  <si>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</si>
  <si>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</si>
  <si>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</si>
  <si>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</si>
  <si>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</si>
  <si>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</si>
  <si>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</si>
  <si>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</si>
  <si>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</si>
  <si>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</si>
  <si>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</si>
  <si>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</si>
  <si>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</si>
  <si>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</si>
  <si>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</si>
  <si>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</si>
  <si>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</si>
  <si>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</si>
  <si>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</si>
  <si>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</si>
  <si>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</si>
  <si>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</si>
  <si>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</si>
  <si>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</si>
  <si>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</si>
  <si>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</si>
  <si>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</si>
  <si>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</si>
  <si>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</si>
  <si>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</si>
  <si>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</si>
  <si>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</si>
  <si>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</si>
  <si>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</si>
  <si>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</si>
  <si>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</si>
  <si>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</si>
  <si>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</si>
  <si>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</si>
  <si>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</si>
  <si>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</si>
  <si>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</si>
  <si>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</si>
  <si>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</si>
  <si>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</si>
  <si>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</si>
  <si>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</si>
  <si>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</si>
  <si>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</si>
  <si>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</si>
  <si>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</si>
  <si>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</si>
  <si>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</si>
  <si>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</si>
  <si>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</si>
  <si>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</si>
  <si>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</si>
  <si>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</si>
  <si>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</si>
  <si>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</si>
  <si>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</si>
  <si>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</si>
  <si>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</si>
  <si>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</si>
  <si>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</si>
  <si>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</si>
  <si>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</si>
  <si>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</si>
  <si>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</si>
  <si>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</si>
  <si>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</si>
  <si>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</si>
  <si>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</si>
  <si>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</si>
  <si>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</si>
  <si>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</si>
  <si>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</si>
  <si>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</si>
  <si>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</si>
  <si>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</si>
  <si>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</si>
  <si>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</si>
  <si>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</si>
  <si>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</si>
  <si>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</si>
  <si>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</si>
  <si>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</si>
  <si>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</si>
  <si>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</si>
  <si>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</si>
  <si>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</si>
  <si>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</si>
  <si>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</si>
  <si>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</si>
  <si>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</si>
  <si>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</si>
  <si>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</si>
  <si>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</si>
  <si>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</si>
  <si>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</si>
  <si>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</si>
  <si>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</si>
  <si>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</si>
  <si>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</si>
  <si>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</si>
  <si>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</si>
  <si>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</si>
  <si>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</si>
  <si>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</si>
  <si>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</si>
  <si>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</si>
  <si>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</si>
  <si>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</si>
  <si>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</si>
  <si>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</si>
  <si>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</si>
  <si>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</si>
  <si>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</si>
  <si>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</si>
  <si>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</si>
  <si>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</si>
  <si>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</si>
  <si>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</si>
  <si>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</si>
  <si>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</si>
  <si>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</si>
  <si>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</si>
  <si>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</si>
  <si>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</si>
  <si>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</si>
  <si>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</si>
  <si>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</si>
  <si>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</si>
  <si>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</si>
  <si>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</si>
  <si>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</si>
  <si>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</si>
  <si>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</si>
  <si>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</si>
  <si>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</si>
  <si>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</si>
  <si>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</si>
  <si>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</si>
  <si>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</si>
  <si>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</si>
  <si>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</si>
  <si>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</si>
  <si>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</si>
  <si>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</si>
  <si>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</si>
  <si>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</si>
  <si>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</si>
  <si>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</si>
  <si>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</si>
  <si>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</si>
  <si>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</si>
  <si>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</si>
  <si>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</si>
  <si>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</si>
  <si>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</si>
  <si>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</si>
  <si>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</si>
  <si>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</si>
  <si>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</si>
  <si>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</si>
  <si>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</si>
  <si>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</si>
  <si>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</si>
  <si>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</si>
  <si>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</si>
  <si>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</si>
  <si>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</si>
  <si>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</si>
  <si>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</si>
  <si>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</si>
  <si>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</si>
  <si>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</si>
  <si>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</si>
  <si>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</si>
  <si>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</si>
  <si>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</si>
  <si>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</si>
  <si>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</si>
  <si>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</si>
  <si>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</si>
  <si>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</si>
  <si>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</si>
  <si>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</si>
  <si>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</si>
  <si>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</si>
  <si>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</si>
  <si>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</si>
  <si>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</si>
  <si>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</si>
  <si>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</si>
  <si>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</si>
  <si>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</si>
  <si>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</si>
  <si>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</si>
  <si>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</si>
  <si>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</si>
  <si>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</si>
  <si>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</si>
  <si>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</si>
  <si>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</si>
  <si>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</si>
  <si>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</si>
  <si>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</si>
  <si>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</si>
  <si>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</si>
  <si>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</si>
  <si>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</si>
  <si>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</si>
  <si>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</si>
  <si>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</si>
  <si>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</si>
  <si>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</si>
  <si>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</si>
  <si>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</si>
  <si>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</si>
  <si>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</si>
  <si>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</si>
  <si>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</si>
  <si>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</si>
  <si>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</si>
  <si>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</si>
  <si>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</si>
  <si>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</si>
  <si>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</si>
  <si>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</si>
  <si>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</si>
  <si>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</si>
  <si>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</si>
  <si>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</si>
  <si>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</si>
  <si>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</si>
  <si>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</si>
  <si>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</si>
  <si>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</si>
  <si>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</si>
  <si>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</si>
  <si>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</si>
  <si>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</si>
  <si>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</si>
  <si>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</si>
  <si>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</si>
  <si>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</si>
  <si>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</si>
  <si>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</si>
  <si>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</si>
  <si>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</si>
  <si>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</si>
  <si>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</si>
  <si>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</si>
  <si>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</si>
  <si>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</si>
  <si>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</si>
  <si>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</si>
  <si>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</si>
  <si>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</si>
  <si>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</si>
  <si>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</si>
  <si>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</si>
  <si>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</si>
  <si>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</si>
  <si>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</si>
  <si>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</si>
  <si>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</si>
  <si>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</si>
  <si>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</si>
  <si>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</si>
  <si>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</si>
  <si>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</si>
  <si>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</si>
  <si>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</si>
  <si>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</si>
  <si>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</si>
  <si>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</si>
  <si>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</si>
  <si>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</si>
  <si>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</si>
  <si>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</si>
  <si>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</si>
  <si>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</si>
  <si>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</si>
  <si>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</si>
  <si>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</si>
  <si>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</si>
  <si>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</si>
  <si>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</si>
  <si>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</si>
  <si>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</si>
  <si>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</si>
  <si>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</si>
  <si>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</si>
  <si>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</si>
  <si>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</si>
  <si>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</si>
  <si>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</si>
  <si>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</si>
  <si>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</si>
  <si>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</si>
  <si>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</si>
  <si>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</si>
  <si>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</si>
  <si>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</si>
  <si>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</si>
  <si>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</si>
  <si>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</si>
  <si>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</si>
  <si>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</si>
  <si>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</si>
  <si>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</si>
  <si>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</si>
  <si>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</si>
  <si>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</si>
  <si>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</si>
  <si>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</si>
  <si>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</si>
  <si>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</si>
  <si>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</si>
  <si>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</si>
  <si>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</si>
  <si>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</si>
  <si>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</si>
  <si>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</si>
  <si>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</si>
  <si>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</si>
  <si>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</si>
  <si>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</si>
  <si>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</si>
  <si>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</si>
  <si>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</si>
  <si>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</si>
  <si>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</si>
  <si>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</si>
  <si>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</si>
  <si>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</si>
  <si>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</si>
  <si>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</si>
  <si>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</si>
  <si>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</si>
  <si>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</si>
  <si>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</si>
  <si>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</si>
  <si>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</si>
  <si>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</si>
  <si>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</si>
  <si>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</si>
  <si>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</si>
  <si>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</si>
  <si>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</si>
  <si>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</si>
  <si>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</si>
  <si>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</si>
  <si>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</si>
  <si>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</si>
  <si>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</si>
  <si>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</si>
  <si>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</si>
  <si>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</si>
  <si>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</si>
  <si>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</si>
  <si>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</si>
  <si>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</si>
  <si>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</si>
  <si>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</si>
  <si>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</si>
  <si>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</si>
  <si>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</si>
  <si>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</si>
  <si>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</si>
  <si>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</si>
  <si>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</si>
  <si>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</si>
  <si>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</si>
  <si>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</si>
  <si>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</si>
  <si>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</si>
  <si>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</si>
  <si>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</si>
  <si>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</si>
  <si>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</si>
  <si>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</si>
  <si>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</si>
  <si>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</si>
  <si>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</si>
  <si>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</si>
  <si>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</si>
  <si>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</si>
  <si>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</si>
  <si>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</si>
  <si>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</si>
  <si>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</si>
  <si>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</si>
  <si>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</si>
  <si>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</si>
  <si>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</si>
  <si>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</si>
  <si>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</si>
  <si>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</si>
  <si>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</si>
  <si>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</si>
  <si>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</si>
  <si>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</si>
  <si>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</si>
  <si>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</si>
  <si>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</si>
  <si>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</si>
  <si>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</si>
  <si>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</si>
  <si>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</si>
  <si>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</si>
  <si>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</si>
  <si>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</si>
  <si>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</si>
  <si>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</si>
  <si>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</si>
  <si>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</si>
  <si>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</si>
  <si>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</si>
  <si>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</si>
  <si>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</si>
  <si>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</si>
  <si>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</si>
  <si>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</si>
  <si>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</si>
  <si>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</si>
  <si>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</si>
  <si>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</si>
  <si>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</si>
  <si>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</si>
  <si>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</si>
  <si>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</si>
  <si>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</si>
  <si>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</si>
  <si>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</si>
  <si>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</si>
  <si>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</si>
  <si>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</si>
  <si>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</si>
  <si>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</si>
  <si>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</si>
  <si>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</si>
  <si>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</si>
  <si>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</si>
  <si>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</si>
  <si>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</si>
  <si>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</si>
  <si>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</si>
  <si>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</si>
  <si>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</si>
  <si>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</si>
  <si>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</si>
  <si>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</si>
  <si>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</si>
  <si>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</si>
  <si>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</si>
  <si>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</si>
  <si>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</si>
  <si>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</si>
  <si>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</si>
  <si>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</si>
  <si>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</si>
  <si>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</si>
  <si>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</si>
  <si>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</si>
  <si>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</si>
  <si>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</si>
  <si>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</si>
  <si>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</si>
  <si>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</si>
  <si>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</si>
  <si>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</si>
  <si>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</si>
  <si>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</si>
  <si>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</si>
  <si>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</si>
  <si>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</si>
  <si>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</si>
  <si>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</si>
  <si>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</si>
  <si>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</si>
  <si>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</si>
  <si>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</si>
  <si>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</si>
  <si>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</si>
  <si>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</si>
  <si>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</si>
  <si>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</si>
  <si>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</si>
  <si>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</si>
  <si>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</si>
  <si>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</si>
  <si>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</si>
  <si>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</si>
  <si>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</si>
  <si>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</si>
  <si>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</si>
  <si>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</si>
  <si>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</si>
  <si>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</si>
  <si>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</si>
  <si>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</si>
  <si>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</si>
  <si>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</si>
  <si>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</si>
  <si>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</si>
  <si>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</si>
  <si>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</si>
  <si>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</si>
  <si>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</si>
  <si>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</si>
  <si>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</si>
  <si>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</si>
  <si>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</si>
  <si>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</si>
  <si>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</si>
  <si>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</si>
  <si>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</si>
  <si>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</si>
  <si>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</si>
  <si>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</si>
  <si>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</si>
  <si>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</si>
  <si>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</si>
  <si>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</si>
  <si>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</si>
  <si>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</si>
  <si>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</si>
  <si>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</si>
  <si>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</si>
  <si>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</si>
  <si>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</si>
  <si>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</si>
  <si>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</si>
  <si>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</si>
  <si>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</si>
  <si>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</si>
  <si>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</si>
  <si>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</si>
  <si>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</si>
  <si>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</si>
  <si>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</si>
  <si>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</si>
  <si>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</si>
  <si>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</si>
  <si>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</si>
  <si>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</si>
  <si>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</si>
  <si>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</si>
  <si>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</si>
  <si>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</si>
  <si>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</si>
  <si>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</si>
  <si>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</si>
  <si>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</si>
  <si>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</si>
  <si>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</si>
  <si>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</si>
  <si>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</si>
  <si>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</si>
  <si>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</si>
  <si>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</si>
  <si>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</si>
  <si>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</si>
  <si>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</si>
  <si>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</si>
  <si>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</si>
  <si>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</si>
  <si>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</si>
  <si>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</si>
  <si>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</si>
  <si>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</si>
  <si>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</si>
  <si>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</si>
  <si>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</si>
  <si>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</si>
  <si>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</si>
  <si>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</si>
  <si>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</si>
  <si>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</si>
  <si>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</si>
  <si>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</si>
  <si>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</si>
  <si>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</si>
  <si>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</si>
  <si>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</si>
  <si>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</si>
  <si>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</si>
  <si>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</si>
  <si>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</si>
  <si>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</si>
  <si>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</si>
  <si>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</si>
  <si>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</si>
  <si>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</si>
  <si>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</si>
  <si>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</si>
  <si>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</si>
  <si>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</si>
  <si>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</si>
  <si>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</si>
  <si>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</si>
  <si>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</si>
  <si>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</si>
  <si>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</si>
  <si>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</si>
  <si>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</si>
  <si>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</si>
  <si>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</si>
  <si>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</si>
  <si>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</si>
  <si>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</si>
  <si>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</si>
  <si>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</si>
  <si>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</si>
  <si>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</si>
  <si>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</si>
  <si>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</si>
  <si>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</si>
  <si>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</si>
  <si>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</si>
  <si>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</si>
  <si>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</si>
  <si>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</si>
  <si>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</si>
  <si>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</si>
  <si>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</si>
  <si>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</si>
  <si>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</si>
  <si>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</si>
  <si>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</si>
  <si>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</si>
  <si>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</si>
  <si>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</si>
  <si>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</si>
  <si>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</si>
  <si>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</si>
  <si>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</si>
  <si>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</si>
  <si>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</si>
  <si>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</si>
  <si>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</si>
  <si>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</si>
  <si>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</si>
  <si>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</si>
  <si>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</si>
  <si>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</si>
  <si>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</si>
  <si>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</si>
  <si>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</si>
  <si>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</si>
  <si>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</si>
  <si>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</si>
  <si>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</si>
  <si>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</si>
  <si>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</si>
  <si>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</si>
  <si>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</si>
  <si>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</si>
  <si>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</si>
  <si>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</si>
  <si>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</si>
  <si>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</si>
  <si>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</si>
  <si>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</si>
  <si>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</si>
  <si>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</si>
  <si>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</si>
  <si>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</si>
  <si>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</si>
  <si>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</si>
  <si>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</si>
  <si>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</si>
  <si>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</si>
  <si>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</si>
  <si>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</si>
  <si>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</si>
  <si>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</si>
  <si>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</si>
  <si>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</si>
  <si>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</si>
  <si>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</si>
  <si>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</si>
  <si>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</si>
  <si>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</si>
  <si>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</si>
  <si>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</si>
  <si>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</si>
  <si>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</si>
  <si>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</si>
  <si>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</si>
  <si>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</si>
  <si>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</si>
  <si>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</si>
  <si>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</si>
  <si>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</si>
  <si>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</si>
  <si>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</si>
  <si>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</si>
  <si>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</si>
  <si>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</si>
  <si>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</si>
  <si>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</si>
  <si>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</si>
  <si>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</si>
  <si>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</si>
  <si>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</si>
  <si>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</si>
  <si>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</si>
  <si>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</si>
  <si>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</si>
  <si>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</si>
  <si>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</si>
  <si>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</si>
  <si>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</si>
  <si>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</si>
  <si>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</si>
  <si>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</si>
  <si>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</si>
  <si>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</si>
  <si>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</si>
  <si>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</si>
  <si>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</si>
  <si>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</si>
  <si>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</si>
  <si>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</si>
  <si>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</si>
  <si>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</si>
  <si>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</si>
  <si>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</si>
  <si>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</si>
  <si>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</si>
  <si>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</si>
  <si>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</si>
  <si>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</si>
  <si>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</si>
  <si>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</si>
  <si>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</si>
  <si>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</si>
  <si>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</si>
  <si>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</si>
  <si>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</si>
  <si>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</si>
  <si>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</si>
  <si>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</si>
  <si>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</si>
  <si>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</si>
  <si>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</si>
  <si>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</si>
  <si>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</si>
  <si>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</si>
  <si>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</si>
  <si>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</si>
  <si>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</si>
  <si>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</si>
  <si>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</si>
  <si>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</si>
  <si>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</si>
  <si>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</si>
  <si>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</si>
  <si>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</si>
  <si>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</si>
  <si>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</si>
  <si>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</si>
  <si>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</si>
  <si>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</si>
  <si>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</si>
  <si>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</si>
  <si>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</si>
  <si>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</si>
  <si>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</si>
  <si>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</si>
  <si>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</si>
  <si>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</si>
  <si>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</si>
  <si>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</si>
  <si>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</si>
  <si>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</si>
  <si>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</si>
  <si>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</si>
  <si>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</si>
  <si>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</si>
  <si>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</si>
  <si>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</si>
  <si>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</si>
  <si>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</si>
  <si>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</si>
  <si>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</si>
  <si>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</si>
  <si>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</si>
  <si>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</si>
  <si>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</si>
  <si>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</si>
  <si>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</si>
  <si>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</si>
  <si>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</si>
  <si>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</si>
  <si>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</si>
  <si>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</si>
  <si>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</si>
  <si>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</si>
  <si>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</si>
  <si>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</si>
  <si>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</si>
  <si>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</si>
  <si>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</si>
  <si>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</si>
  <si>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</si>
  <si>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</si>
  <si>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</si>
  <si>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</si>
  <si>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</si>
  <si>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</si>
  <si>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</si>
  <si>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</si>
  <si>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</si>
  <si>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</si>
  <si>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</si>
  <si>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</si>
  <si>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</si>
  <si>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</si>
  <si>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</si>
  <si>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</si>
  <si>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</si>
  <si>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</si>
  <si>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</si>
  <si>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</si>
  <si>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</si>
  <si>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</si>
  <si>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</si>
  <si>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</si>
  <si>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</si>
  <si>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</si>
  <si>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</si>
  <si>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</si>
  <si>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</si>
  <si>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</si>
  <si>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</si>
  <si>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</si>
  <si>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</si>
  <si>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</si>
  <si>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</si>
  <si>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</si>
  <si>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</si>
  <si>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</si>
  <si>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</si>
  <si>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</si>
  <si>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</si>
  <si>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</si>
  <si>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</si>
  <si>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</si>
  <si>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</si>
  <si>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</si>
  <si>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</si>
  <si>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</si>
  <si>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</si>
  <si>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</si>
  <si>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</si>
  <si>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</si>
  <si>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</si>
  <si>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</si>
  <si>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</si>
  <si>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</si>
  <si>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</si>
  <si>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</si>
  <si>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</si>
  <si>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</si>
  <si>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</si>
  <si>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</si>
  <si>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</si>
  <si>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</si>
  <si>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</si>
  <si>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</si>
  <si>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</si>
  <si>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</si>
  <si>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</si>
  <si>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</si>
  <si>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</si>
  <si>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</si>
  <si>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</si>
  <si>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</si>
  <si>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</si>
  <si>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</si>
  <si>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</si>
  <si>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</si>
  <si>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</si>
  <si>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</si>
  <si>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</si>
  <si>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</si>
  <si>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</si>
  <si>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</si>
  <si>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</si>
  <si>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</si>
  <si>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</si>
  <si>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</si>
  <si>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</si>
  <si>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</si>
  <si>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</si>
  <si>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</si>
  <si>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</si>
  <si>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</si>
  <si>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</si>
  <si>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</si>
  <si>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</si>
  <si>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</si>
  <si>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</si>
  <si>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</si>
  <si>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</si>
  <si>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</si>
  <si>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</si>
  <si>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</si>
  <si>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</si>
  <si>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</si>
  <si>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</si>
  <si>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</si>
  <si>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</si>
  <si>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</si>
  <si>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</si>
  <si>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</si>
  <si>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</si>
  <si>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</si>
  <si>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</si>
  <si>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</si>
  <si>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</si>
  <si>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</si>
  <si>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</si>
  <si>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</si>
  <si>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</si>
  <si>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</si>
  <si>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</si>
  <si>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</si>
  <si>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</si>
  <si>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</si>
  <si>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</si>
  <si>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</si>
  <si>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</si>
  <si>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</si>
  <si>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</si>
  <si>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</si>
  <si>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</si>
  <si>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</si>
  <si>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</si>
  <si>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</si>
  <si>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</si>
  <si>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</si>
  <si>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</si>
  <si>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</si>
  <si>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</si>
  <si>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</si>
  <si>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</si>
  <si>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</si>
  <si>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</si>
  <si>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</si>
  <si>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</si>
  <si>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</si>
  <si>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</si>
  <si>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</si>
  <si>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</si>
  <si>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</si>
  <si>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</si>
  <si>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</si>
  <si>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</si>
  <si>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</si>
  <si>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</si>
  <si>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</si>
  <si>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</si>
  <si>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</si>
  <si>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</si>
  <si>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</si>
  <si>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</si>
  <si>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</si>
  <si>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</si>
  <si>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</si>
  <si>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</si>
  <si>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</si>
  <si>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</si>
  <si>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</si>
  <si>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</si>
  <si>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</si>
  <si>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</si>
  <si>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</si>
  <si>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</si>
  <si>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</si>
  <si>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</si>
  <si>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</si>
  <si>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</si>
  <si>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</si>
  <si>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</si>
  <si>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</si>
  <si>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</si>
  <si>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</si>
  <si>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</si>
  <si>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</si>
  <si>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</si>
  <si>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</si>
  <si>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</si>
  <si>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</si>
  <si>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</si>
  <si>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</si>
  <si>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</si>
  <si>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</si>
  <si>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</si>
  <si>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</si>
  <si>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</si>
  <si>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</si>
  <si>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</si>
  <si>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</si>
  <si>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</si>
  <si>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</si>
  <si>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</si>
  <si>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</si>
  <si>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</si>
  <si>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</si>
  <si>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</si>
  <si>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</si>
  <si>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</si>
  <si>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</si>
  <si>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</si>
  <si>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</si>
  <si>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</si>
  <si>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</si>
  <si>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</si>
  <si>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</si>
  <si>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</si>
  <si>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</si>
  <si>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</si>
  <si>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</si>
  <si>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</si>
  <si>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</si>
  <si>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</si>
  <si>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</si>
  <si>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</si>
  <si>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</si>
  <si>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</si>
  <si>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</si>
  <si>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</si>
  <si>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</si>
  <si>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</si>
  <si>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</si>
  <si>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</si>
  <si>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</si>
  <si>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</si>
  <si>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</si>
  <si>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</si>
  <si>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</si>
  <si>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</si>
  <si>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</si>
  <si>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</si>
  <si>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</si>
  <si>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</si>
  <si>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</si>
  <si>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</si>
  <si>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</si>
  <si>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</si>
  <si>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</si>
  <si>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</si>
  <si>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</si>
  <si>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</si>
  <si>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</si>
  <si>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</si>
  <si>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</si>
  <si>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</si>
  <si>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</si>
  <si>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</si>
  <si>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</si>
  <si>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</si>
  <si>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</si>
  <si>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</si>
  <si>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</si>
  <si>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</si>
  <si>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</si>
  <si>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</si>
  <si>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</si>
  <si>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</si>
  <si>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</si>
  <si>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</si>
  <si>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</si>
  <si>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</si>
  <si>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</si>
  <si>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</si>
  <si>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</si>
  <si>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</si>
  <si>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</si>
  <si>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</si>
  <si>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</si>
  <si>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</si>
  <si>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</si>
  <si>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</si>
  <si>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</si>
  <si>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</si>
  <si>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</si>
  <si>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</si>
  <si>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</si>
  <si>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</si>
  <si>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</si>
  <si>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</si>
  <si>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</si>
  <si>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</si>
  <si>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</si>
  <si>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</si>
  <si>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</si>
  <si>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</si>
  <si>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</si>
  <si>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</si>
  <si>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</si>
  <si>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</si>
  <si>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</si>
  <si>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</si>
  <si>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</si>
  <si>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</si>
  <si>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</si>
  <si>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</si>
  <si>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</si>
  <si>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</si>
  <si>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</si>
  <si>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</si>
  <si>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</si>
  <si>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</si>
  <si>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</si>
  <si>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</si>
  <si>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</si>
  <si>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</si>
  <si>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</si>
  <si>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</si>
  <si>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</si>
  <si>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</si>
  <si>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</si>
  <si>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</si>
  <si>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</si>
  <si>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</si>
  <si>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</si>
  <si>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</si>
  <si>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</si>
  <si>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</si>
  <si>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</si>
  <si>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</si>
  <si>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</si>
  <si>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</si>
  <si>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</si>
  <si>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</si>
  <si>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</si>
  <si>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</si>
  <si>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</si>
  <si>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</si>
  <si>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</si>
  <si>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</si>
  <si>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</si>
  <si>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</si>
  <si>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</si>
  <si>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</si>
  <si>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</si>
  <si>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</si>
  <si>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</si>
  <si>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</si>
  <si>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</si>
  <si>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</si>
  <si>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</si>
  <si>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</si>
  <si>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</si>
  <si>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</si>
  <si>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</si>
  <si>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</si>
  <si>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</si>
  <si>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</si>
  <si>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</si>
  <si>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</si>
  <si>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</si>
  <si>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</si>
  <si>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</si>
  <si>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</si>
  <si>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</si>
  <si>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</si>
  <si>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</si>
  <si>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</si>
  <si>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</si>
  <si>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</si>
  <si>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</si>
  <si>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</si>
  <si>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</si>
  <si>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</si>
  <si>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</si>
  <si>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</si>
  <si>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</si>
  <si>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</si>
  <si>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</si>
  <si>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</si>
  <si>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</si>
  <si>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</si>
  <si>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</si>
  <si>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</si>
  <si>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</si>
  <si>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</si>
  <si>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</si>
  <si>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</si>
  <si>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</si>
  <si>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</si>
  <si>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</si>
  <si>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</si>
  <si>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</si>
  <si>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</si>
  <si>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</si>
  <si>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</si>
  <si>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</si>
  <si>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</si>
  <si>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</si>
  <si>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</si>
  <si>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</si>
  <si>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</si>
  <si>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</si>
  <si>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</si>
  <si>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</si>
  <si>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</si>
  <si>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</si>
  <si>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</si>
  <si>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</si>
  <si>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</si>
  <si>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</si>
  <si>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</si>
  <si>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</si>
  <si>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</si>
  <si>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</si>
  <si>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</si>
  <si>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</si>
  <si>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</si>
  <si>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</si>
  <si>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</si>
  <si>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</si>
  <si>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</si>
  <si>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</si>
  <si>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</si>
  <si>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</si>
  <si>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</si>
  <si>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</si>
  <si>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</si>
  <si>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</si>
  <si>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</si>
  <si>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</si>
  <si>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</si>
  <si>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</si>
  <si>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</si>
  <si>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</si>
  <si>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</si>
  <si>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</si>
  <si>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</si>
  <si>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</si>
  <si>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</si>
  <si>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</si>
  <si>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</si>
  <si>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</si>
  <si>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</si>
  <si>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</si>
  <si>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</si>
  <si>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</si>
  <si>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</si>
  <si>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</si>
  <si>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</si>
  <si>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</si>
  <si>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</si>
  <si>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</si>
  <si>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</si>
  <si>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</si>
  <si>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</si>
  <si>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</si>
  <si>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</si>
  <si>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</si>
  <si>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</si>
  <si>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</si>
  <si>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</si>
  <si>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</si>
  <si>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</si>
  <si>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</si>
  <si>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</si>
  <si>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</si>
  <si>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</si>
  <si>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</si>
  <si>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</si>
  <si>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</si>
  <si>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</si>
  <si>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</si>
  <si>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</si>
  <si>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</si>
  <si>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</si>
  <si>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</si>
  <si>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</si>
  <si>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</si>
  <si>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</si>
  <si>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</si>
  <si>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</si>
  <si>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</si>
  <si>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</si>
  <si>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</si>
  <si>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</si>
  <si>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</si>
  <si>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</si>
  <si>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</si>
  <si>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</si>
  <si>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</si>
  <si>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</si>
  <si>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</si>
  <si>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</si>
  <si>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</si>
  <si>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</si>
  <si>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</si>
  <si>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</si>
  <si>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</si>
  <si>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</si>
  <si>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</si>
  <si>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</si>
  <si>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</si>
  <si>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</si>
  <si>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</si>
  <si>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</si>
  <si>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</si>
  <si>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</si>
  <si>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</si>
  <si>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</si>
  <si>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</si>
  <si>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</si>
  <si>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</si>
  <si>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</si>
  <si>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</si>
  <si>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</si>
  <si>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</si>
  <si>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</si>
  <si>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</si>
  <si>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</si>
  <si>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</si>
  <si>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</si>
  <si>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</si>
  <si>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</si>
  <si>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</si>
  <si>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</si>
  <si>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</si>
  <si>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</si>
  <si>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</si>
  <si>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</si>
  <si>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</si>
  <si>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</si>
  <si>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</si>
  <si>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</si>
  <si>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</si>
  <si>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</si>
  <si>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</si>
  <si>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</si>
  <si>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</si>
  <si>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</si>
  <si>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</si>
  <si>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</si>
  <si>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</si>
  <si>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</si>
  <si>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</si>
  <si>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</si>
  <si>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</si>
  <si>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</si>
  <si>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</si>
  <si>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</si>
  <si>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</si>
  <si>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</si>
  <si>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</si>
  <si>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</si>
  <si>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</si>
  <si>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</si>
  <si>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</si>
  <si>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</si>
  <si>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</si>
  <si>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</si>
  <si>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</si>
  <si>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</si>
  <si>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</si>
  <si>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</si>
  <si>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</si>
  <si>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</si>
  <si>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</si>
  <si>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</si>
  <si>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</si>
  <si>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</si>
  <si>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</si>
  <si>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</si>
  <si>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</si>
  <si>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</si>
  <si>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</si>
  <si>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</si>
  <si>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</si>
  <si>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</si>
  <si>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</si>
  <si>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</si>
  <si>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</si>
  <si>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</si>
  <si>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</si>
  <si>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</si>
  <si>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</si>
  <si>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</si>
  <si>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</si>
  <si>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</si>
  <si>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</si>
  <si>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</si>
  <si>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</si>
  <si>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</si>
  <si>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</si>
  <si>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</si>
  <si>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</si>
  <si>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</si>
  <si>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</si>
  <si>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</si>
  <si>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</si>
  <si>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</si>
  <si>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</si>
  <si>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</si>
  <si>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</si>
  <si>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</si>
  <si>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</si>
  <si>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</si>
  <si>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</si>
  <si>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</si>
  <si>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</si>
  <si>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</si>
  <si>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</si>
  <si>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</si>
  <si>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</si>
  <si>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</si>
  <si>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</si>
  <si>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</si>
  <si>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</si>
  <si>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</si>
  <si>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</si>
  <si>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</si>
  <si>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</si>
  <si>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</si>
  <si>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</si>
  <si>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</si>
  <si>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</si>
  <si>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</si>
  <si>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</si>
  <si>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</si>
  <si>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</si>
  <si>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</si>
  <si>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</si>
  <si>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</si>
  <si>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</si>
  <si>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</si>
  <si>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</si>
  <si>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</si>
  <si>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</si>
  <si>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</si>
  <si>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</si>
  <si>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</si>
  <si>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</si>
  <si>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</si>
  <si>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</si>
  <si>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</si>
  <si>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</si>
  <si>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</si>
  <si>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</si>
  <si>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</si>
  <si>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</si>
  <si>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</si>
  <si>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</si>
  <si>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</si>
  <si>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</si>
  <si>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</si>
  <si>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</si>
  <si>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</si>
  <si>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</si>
  <si>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</si>
  <si>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</si>
  <si>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</si>
  <si>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</si>
  <si>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</si>
  <si>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</si>
  <si>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</si>
  <si>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</si>
  <si>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</si>
  <si>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</si>
  <si>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</si>
  <si>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</si>
  <si>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</si>
  <si>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</si>
  <si>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</si>
  <si>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</si>
  <si>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</si>
  <si>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</si>
  <si>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</si>
  <si>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</si>
  <si>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</si>
  <si>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</si>
  <si>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</si>
  <si>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</si>
  <si>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</si>
  <si>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</si>
  <si>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</si>
  <si>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</si>
  <si>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</si>
  <si>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</si>
  <si>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</si>
  <si>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</si>
  <si>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</si>
  <si>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</si>
  <si>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</si>
  <si>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</si>
  <si>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</si>
  <si>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</si>
  <si>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</si>
  <si>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</si>
  <si>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</si>
  <si>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</si>
  <si>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</si>
  <si>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</si>
  <si>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</si>
  <si>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</si>
  <si>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</si>
  <si>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</si>
  <si>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</si>
  <si>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</si>
  <si>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</si>
  <si>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</si>
  <si>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</si>
  <si>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</si>
  <si>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</si>
  <si>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</si>
  <si>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</si>
  <si>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</si>
  <si>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</si>
  <si>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</si>
  <si>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</si>
  <si>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</si>
  <si>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</si>
  <si>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</si>
  <si>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</si>
  <si>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</si>
  <si>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</si>
  <si>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</si>
  <si>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</si>
  <si>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</si>
  <si>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</si>
  <si>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</si>
  <si>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</si>
  <si>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</si>
  <si>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</si>
  <si>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</si>
  <si>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</si>
  <si>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</si>
  <si>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</si>
  <si>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</si>
  <si>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</si>
  <si>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</si>
  <si>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</si>
  <si>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</si>
  <si>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</si>
  <si>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</si>
  <si>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</si>
  <si>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</si>
  <si>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</si>
  <si>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</si>
  <si>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</si>
  <si>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</si>
  <si>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</si>
  <si>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</si>
  <si>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</si>
  <si>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</si>
  <si>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</si>
  <si>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</si>
  <si>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</si>
  <si>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</si>
  <si>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</si>
  <si>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</si>
  <si>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</si>
  <si>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</si>
  <si>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</si>
  <si>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</si>
  <si>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</si>
  <si>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</si>
  <si>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</si>
  <si>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</si>
  <si>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</si>
  <si>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</si>
  <si>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</si>
  <si>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</si>
  <si>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</si>
  <si>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</si>
  <si>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</si>
  <si>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</si>
  <si>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</si>
  <si>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</si>
  <si>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</si>
  <si>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</si>
  <si>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</si>
  <si>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</si>
  <si>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</si>
  <si>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</si>
  <si>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</si>
  <si>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</si>
  <si>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</si>
  <si>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</si>
  <si>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</si>
  <si>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</si>
  <si>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</si>
  <si>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</si>
  <si>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</si>
  <si>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</si>
  <si>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</si>
  <si>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</si>
  <si>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</si>
  <si>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</si>
  <si>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</si>
  <si>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</si>
  <si>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</si>
  <si>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</si>
  <si>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</si>
  <si>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</si>
  <si>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</si>
  <si>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</si>
  <si>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</si>
  <si>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</si>
  <si>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</si>
  <si>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</si>
  <si>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</si>
  <si>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</si>
  <si>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</si>
  <si>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</si>
  <si>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</si>
  <si>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</si>
  <si>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</si>
  <si>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</si>
  <si>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</si>
  <si>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</si>
  <si>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</si>
  <si>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</si>
  <si>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</si>
  <si>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</si>
  <si>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</si>
  <si>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</si>
  <si>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</si>
  <si>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</si>
  <si>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</si>
  <si>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</si>
  <si>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</si>
  <si>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</si>
  <si>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</si>
  <si>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</si>
  <si>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</si>
  <si>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</si>
  <si>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</si>
  <si>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</si>
  <si>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</si>
  <si>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</si>
  <si>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</si>
  <si>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</si>
  <si>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</si>
  <si>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</si>
  <si>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</si>
  <si>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</si>
  <si>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</si>
  <si>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</si>
  <si>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</si>
  <si>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</si>
  <si>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</si>
  <si>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</si>
  <si>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</si>
  <si>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</si>
  <si>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</si>
  <si>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</si>
  <si>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</si>
  <si>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</si>
  <si>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</si>
  <si>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</si>
  <si>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</si>
  <si>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</si>
  <si>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</si>
  <si>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</si>
  <si>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</si>
  <si>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</si>
  <si>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</si>
  <si>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</si>
  <si>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</si>
  <si>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</si>
  <si>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</si>
  <si>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</si>
  <si>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</si>
  <si>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</si>
  <si>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</si>
  <si>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</si>
  <si>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</si>
  <si>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</si>
  <si>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</si>
  <si>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</si>
  <si>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</si>
  <si>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</si>
  <si>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</si>
  <si>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</si>
  <si>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</si>
  <si>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</si>
  <si>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</si>
  <si>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</si>
  <si>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</si>
  <si>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</si>
  <si>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</si>
  <si>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</si>
  <si>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</si>
  <si>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</si>
  <si>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</si>
  <si>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</si>
  <si>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</si>
  <si>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</si>
  <si>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</si>
  <si>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</si>
  <si>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</si>
  <si>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</si>
  <si>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</si>
  <si>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</si>
  <si>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</si>
  <si>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</si>
  <si>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</si>
  <si>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</si>
  <si>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</si>
  <si>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</si>
  <si>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</si>
  <si>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</si>
  <si>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</si>
  <si>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</si>
  <si>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</si>
  <si>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</si>
  <si>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</si>
  <si>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</si>
  <si>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</si>
  <si>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</si>
  <si>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</si>
  <si>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</si>
  <si>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</si>
  <si>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</si>
  <si>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</si>
  <si>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</si>
  <si>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</si>
  <si>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</si>
  <si>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</si>
  <si>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</si>
  <si>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</si>
  <si>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</si>
  <si>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</si>
  <si>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</si>
  <si>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</si>
  <si>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</si>
  <si>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</si>
  <si>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</si>
  <si>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</si>
  <si>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</si>
  <si>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</si>
  <si>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</si>
  <si>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</si>
  <si>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</si>
  <si>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</si>
  <si>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</si>
  <si>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</si>
  <si>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</si>
  <si>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</si>
  <si>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</si>
  <si>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</si>
  <si>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</si>
  <si>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</si>
  <si>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</si>
  <si>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</si>
  <si>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</si>
  <si>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</si>
  <si>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</si>
  <si>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</si>
  <si>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</si>
  <si>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</si>
  <si>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</si>
  <si>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</si>
  <si>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</si>
  <si>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</si>
  <si>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</si>
  <si>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</si>
  <si>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</si>
  <si>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</si>
  <si>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</si>
  <si>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</si>
  <si>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</si>
  <si>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</si>
  <si>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</si>
  <si>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</si>
  <si>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</si>
  <si>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</si>
  <si>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</si>
  <si>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</si>
  <si>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</si>
  <si>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</si>
  <si>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</si>
  <si>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</si>
  <si>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</si>
  <si>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</si>
  <si>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</si>
  <si>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</si>
  <si>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</si>
  <si>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</si>
  <si>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</si>
  <si>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</si>
  <si>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</si>
  <si>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</si>
  <si>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</si>
  <si>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</si>
  <si>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</si>
  <si>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</si>
  <si>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</si>
  <si>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</si>
  <si>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</si>
  <si>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</si>
  <si>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</si>
  <si>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</si>
  <si>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</si>
  <si>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</si>
  <si>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</si>
  <si>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</si>
  <si>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</si>
  <si>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</si>
  <si>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</si>
  <si>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</si>
  <si>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</si>
  <si>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</si>
  <si>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</si>
  <si>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</si>
  <si>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</si>
  <si>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</si>
  <si>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</si>
  <si>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</si>
  <si>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</si>
  <si>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</si>
  <si>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</si>
  <si>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</si>
  <si>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</si>
  <si>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</si>
  <si>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</si>
  <si>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</si>
  <si>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</si>
  <si>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</si>
  <si>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</si>
  <si>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</si>
  <si>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</si>
  <si>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</si>
  <si>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</si>
  <si>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</si>
  <si>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</si>
  <si>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</si>
  <si>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</si>
  <si>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</si>
  <si>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</si>
  <si>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</si>
  <si>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</si>
  <si>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</si>
  <si>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</si>
  <si>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</si>
  <si>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</si>
  <si>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</si>
  <si>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</si>
  <si>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</si>
  <si>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</si>
  <si>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</si>
  <si>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</si>
  <si>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</si>
  <si>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</si>
  <si>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</si>
  <si>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</si>
  <si>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</si>
  <si>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</si>
  <si>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</si>
  <si>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</si>
  <si>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</si>
  <si>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</si>
  <si>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</si>
  <si>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</si>
  <si>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</si>
  <si>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</si>
  <si>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</si>
  <si>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</si>
  <si>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</si>
  <si>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</si>
  <si>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</si>
  <si>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</si>
  <si>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</si>
  <si>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</si>
  <si>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</si>
  <si>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</si>
  <si>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</si>
  <si>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</si>
  <si>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</si>
  <si>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</si>
  <si>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</si>
  <si>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</si>
  <si>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</si>
  <si>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</si>
  <si>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</si>
  <si>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</si>
  <si>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</si>
  <si>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</si>
  <si>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</si>
  <si>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</si>
  <si>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</si>
  <si>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</si>
  <si>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</si>
  <si>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</si>
  <si>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</si>
  <si>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</si>
  <si>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</si>
  <si>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</si>
  <si>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</si>
  <si>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</si>
  <si>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</si>
  <si>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</si>
  <si>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</si>
  <si>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</si>
  <si>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</si>
  <si>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</si>
  <si>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</si>
  <si>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</si>
  <si>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</si>
  <si>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</si>
  <si>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</si>
  <si>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</si>
  <si>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</si>
  <si>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</si>
  <si>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</si>
  <si>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</si>
  <si>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</si>
  <si>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</si>
  <si>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</si>
  <si>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</si>
  <si>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</si>
  <si>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</si>
  <si>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</si>
  <si>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</si>
  <si>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</si>
  <si>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</si>
  <si>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</si>
  <si>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</si>
  <si>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</si>
  <si>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</si>
  <si>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</si>
  <si>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</si>
  <si>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</si>
  <si>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</si>
  <si>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</si>
  <si>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</si>
  <si>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</si>
  <si>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</si>
  <si>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</si>
  <si>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</si>
  <si>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</si>
  <si>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</si>
  <si>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</si>
  <si>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</si>
  <si>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</si>
  <si>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</si>
  <si>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</si>
  <si>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</si>
  <si>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</si>
  <si>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</si>
  <si>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</si>
  <si>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</si>
  <si>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</si>
  <si>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</si>
  <si>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</si>
  <si>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</si>
  <si>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</si>
  <si>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</si>
  <si>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</si>
  <si>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</si>
  <si>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</si>
  <si>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</si>
  <si>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</si>
  <si>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</si>
  <si>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</si>
  <si>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</si>
  <si>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</si>
  <si>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</si>
  <si>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</si>
  <si>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</si>
  <si>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</si>
  <si>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</si>
  <si>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</si>
  <si>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</si>
  <si>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</si>
  <si>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</si>
  <si>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</si>
  <si>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</si>
  <si>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</si>
  <si>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</si>
  <si>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</si>
  <si>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</si>
  <si>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</si>
  <si>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</si>
  <si>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</si>
  <si>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</si>
  <si>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</si>
  <si>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</si>
  <si>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</si>
  <si>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</si>
  <si>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</si>
  <si>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</si>
  <si>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</si>
  <si>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</si>
  <si>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</si>
  <si>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</si>
  <si>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</si>
  <si>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</si>
  <si>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</si>
  <si>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</si>
  <si>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</si>
  <si>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</si>
  <si>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</si>
  <si>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</si>
  <si>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</si>
  <si>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</si>
  <si>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</si>
  <si>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</si>
  <si>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</si>
  <si>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</si>
  <si>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</si>
  <si>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</si>
  <si>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</si>
  <si>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</si>
  <si>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</si>
  <si>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</si>
  <si>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</si>
  <si>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</si>
  <si>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</si>
  <si>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</si>
  <si>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</si>
  <si>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</si>
  <si>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</si>
  <si>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</si>
  <si>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</si>
  <si>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</si>
  <si>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</si>
  <si>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</si>
  <si>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</si>
  <si>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</si>
  <si>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</si>
  <si>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</si>
  <si>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</si>
  <si>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</si>
  <si>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</si>
  <si>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</si>
  <si>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</si>
  <si>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</si>
  <si>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</si>
  <si>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</si>
  <si>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</si>
  <si>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</si>
  <si>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</si>
  <si>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</si>
  <si>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</si>
  <si>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</si>
  <si>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</si>
  <si>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</si>
  <si>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</si>
  <si>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</si>
  <si>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</si>
  <si>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</si>
  <si>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</si>
  <si>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</si>
  <si>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</si>
  <si>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</si>
  <si>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</si>
  <si>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</si>
  <si>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</si>
  <si>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</si>
  <si>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</si>
  <si>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</si>
  <si>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</si>
  <si>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</si>
  <si>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</si>
  <si>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</si>
  <si>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</si>
  <si>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</si>
  <si>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</si>
  <si>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</si>
  <si>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</si>
  <si>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</si>
  <si>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</si>
  <si>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</si>
  <si>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</si>
  <si>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</si>
  <si>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</si>
  <si>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</si>
  <si>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</si>
  <si>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</si>
  <si>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</si>
  <si>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</si>
  <si>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</si>
  <si>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</si>
  <si>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</si>
  <si>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</si>
  <si>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</si>
  <si>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</si>
  <si>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</si>
  <si>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</si>
  <si>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</si>
  <si>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</si>
  <si>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</si>
  <si>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</si>
  <si>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</si>
  <si>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</si>
  <si>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</si>
  <si>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</si>
  <si>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</si>
  <si>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</si>
  <si>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</si>
  <si>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</si>
  <si>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</si>
  <si>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</si>
  <si>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</si>
  <si>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</si>
  <si>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</si>
  <si>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</si>
  <si>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</si>
  <si>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</si>
  <si>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</si>
  <si>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</si>
  <si>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</si>
  <si>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</si>
  <si>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</si>
  <si>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</si>
  <si>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</si>
  <si>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</si>
  <si>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</si>
  <si>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</si>
  <si>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</si>
  <si>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</si>
  <si>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</si>
  <si>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</si>
  <si>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</si>
  <si>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</si>
  <si>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</si>
  <si>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</si>
  <si>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</si>
  <si>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</si>
  <si>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</si>
  <si>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</si>
  <si>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</si>
  <si>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</si>
  <si>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</si>
  <si>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</si>
  <si>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</si>
  <si>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</si>
  <si>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</si>
  <si>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</si>
  <si>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</si>
  <si>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</si>
  <si>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</si>
  <si>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</si>
  <si>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</si>
  <si>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</si>
  <si>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</si>
  <si>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</si>
  <si>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</si>
  <si>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</si>
  <si>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</si>
  <si>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</si>
  <si>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</si>
  <si>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</si>
  <si>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</si>
  <si>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</si>
  <si>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</si>
  <si>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</si>
  <si>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</si>
  <si>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</si>
  <si>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</si>
  <si>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</si>
  <si>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</si>
  <si>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</si>
  <si>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</si>
  <si>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</si>
  <si>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</si>
  <si>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</si>
  <si>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</si>
  <si>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</si>
  <si>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</si>
  <si>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</si>
  <si>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</si>
  <si>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</si>
  <si>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</si>
  <si>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</si>
  <si>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</si>
  <si>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</si>
  <si>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</si>
  <si>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</si>
  <si>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</si>
  <si>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</si>
  <si>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</si>
  <si>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</si>
  <si>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</si>
  <si>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</si>
  <si>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</si>
  <si>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</si>
  <si>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</si>
  <si>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</si>
  <si>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</si>
  <si>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</si>
  <si>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</si>
  <si>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</si>
  <si>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</si>
  <si>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</si>
  <si>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</si>
  <si>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</si>
  <si>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</si>
  <si>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</si>
  <si>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</si>
  <si>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</si>
  <si>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</si>
  <si>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</si>
  <si>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</si>
  <si>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</si>
  <si>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</si>
  <si>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</si>
  <si>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</si>
  <si>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</si>
  <si>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</si>
  <si>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</si>
  <si>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</si>
  <si>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</si>
  <si>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</si>
  <si>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</si>
  <si>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</si>
  <si>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</si>
  <si>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</si>
  <si>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</si>
  <si>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</si>
  <si>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</si>
  <si>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</si>
  <si>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</si>
  <si>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</si>
  <si>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</si>
  <si>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</si>
  <si>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</si>
  <si>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</si>
  <si>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</si>
  <si>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</si>
  <si>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</si>
  <si>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</si>
  <si>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</si>
  <si>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</si>
  <si>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</si>
  <si>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</si>
  <si>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</si>
  <si>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</si>
  <si>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</si>
  <si>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</si>
  <si>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</si>
  <si>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</si>
  <si>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</si>
  <si>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</si>
  <si>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</si>
  <si>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</si>
  <si>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</si>
  <si>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</si>
  <si>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</si>
  <si>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</si>
  <si>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</si>
  <si>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</si>
  <si>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</si>
  <si>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</si>
  <si>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</si>
  <si>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</si>
  <si>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</si>
  <si>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</si>
  <si>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</si>
  <si>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</si>
  <si>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</si>
  <si>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</si>
  <si>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</si>
  <si>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</si>
  <si>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</si>
  <si>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</si>
  <si>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</si>
  <si>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</si>
  <si>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</si>
  <si>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</si>
  <si>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</si>
  <si>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</si>
  <si>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</si>
  <si>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</si>
  <si>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</si>
  <si>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</si>
  <si>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</si>
  <si>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</si>
  <si>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</si>
  <si>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</si>
  <si>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</si>
  <si>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</si>
  <si>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</si>
  <si>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</si>
  <si>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</si>
  <si>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</si>
  <si>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</si>
  <si>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</si>
  <si>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</si>
  <si>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</si>
  <si>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</si>
  <si>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</si>
  <si>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</si>
  <si>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</si>
  <si>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</si>
  <si>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</si>
  <si>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</si>
  <si>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</si>
  <si>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</si>
  <si>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</si>
  <si>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</si>
  <si>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</si>
  <si>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</si>
  <si>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</si>
  <si>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</si>
  <si>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</si>
  <si>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</si>
  <si>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</si>
  <si>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</si>
  <si>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</si>
  <si>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</si>
  <si>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</si>
  <si>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</si>
  <si>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</si>
  <si>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</si>
  <si>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</si>
  <si>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</si>
  <si>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</si>
  <si>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</si>
  <si>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</si>
  <si>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</si>
  <si>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</si>
  <si>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</si>
  <si>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</si>
  <si>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</si>
  <si>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</si>
  <si>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</si>
  <si>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</si>
  <si>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</si>
  <si>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</si>
  <si>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</si>
  <si>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</si>
  <si>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</si>
  <si>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</si>
  <si>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</si>
  <si>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</si>
  <si>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</si>
  <si>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</si>
  <si>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</si>
  <si>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</si>
  <si>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</si>
  <si>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</si>
  <si>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</si>
  <si>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</si>
  <si>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</si>
  <si>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</si>
  <si>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</si>
  <si>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</si>
  <si>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</si>
  <si>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</si>
  <si>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</si>
  <si>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</si>
  <si>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</si>
  <si>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</si>
  <si>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</si>
  <si>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</si>
  <si>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</si>
  <si>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</si>
  <si>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</si>
  <si>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</si>
  <si>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</si>
  <si>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</si>
  <si>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</si>
  <si>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</si>
  <si>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</si>
  <si>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</si>
  <si>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</si>
  <si>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</si>
  <si>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</si>
  <si>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</si>
  <si>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</si>
  <si>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</si>
  <si>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</si>
  <si>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</si>
  <si>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</si>
  <si>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</si>
  <si>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</si>
  <si>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</si>
  <si>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</si>
  <si>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</si>
  <si>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</si>
  <si>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</si>
  <si>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</si>
  <si>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</si>
  <si>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</si>
  <si>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</si>
  <si>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</si>
  <si>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</si>
  <si>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</si>
  <si>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</si>
  <si>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</si>
  <si>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</si>
  <si>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</si>
  <si>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</si>
  <si>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</si>
  <si>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</si>
  <si>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</si>
  <si>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</si>
  <si>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</si>
  <si>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</si>
  <si>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</si>
  <si>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</si>
  <si>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</si>
  <si>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</si>
  <si>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</si>
  <si>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</si>
  <si>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</si>
  <si>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</si>
  <si>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</si>
  <si>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</si>
  <si>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</si>
  <si>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</si>
  <si>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</si>
  <si>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</si>
  <si>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</si>
  <si>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</si>
  <si>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</si>
  <si>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</si>
  <si>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</si>
  <si>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</si>
  <si>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</si>
  <si>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</si>
  <si>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</si>
  <si>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</si>
  <si>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</si>
  <si>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</si>
  <si>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</si>
  <si>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</si>
  <si>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</si>
  <si>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</si>
  <si>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</si>
  <si>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</si>
  <si>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</si>
  <si>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</si>
  <si>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</si>
  <si>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</si>
  <si>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</si>
  <si>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</si>
  <si>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</si>
  <si>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</si>
  <si>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</si>
  <si>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</si>
  <si>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</si>
  <si>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</si>
  <si>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</si>
  <si>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</si>
  <si>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</si>
  <si>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</si>
  <si>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</si>
  <si>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</si>
  <si>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</si>
  <si>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</si>
  <si>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</si>
  <si>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</si>
  <si>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</si>
  <si>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</si>
  <si>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</si>
  <si>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</si>
  <si>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</si>
  <si>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</si>
  <si>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</si>
  <si>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</si>
  <si>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</si>
  <si>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</si>
  <si>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</si>
  <si>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</si>
  <si>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</si>
  <si>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</si>
  <si>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</si>
  <si>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</si>
  <si>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</si>
  <si>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</si>
  <si>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</si>
  <si>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</si>
  <si>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</si>
  <si>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</si>
  <si>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</si>
  <si>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</si>
  <si>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</si>
  <si>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</si>
  <si>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</si>
  <si>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</si>
  <si>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</si>
  <si>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</si>
  <si>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</si>
  <si>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</si>
  <si>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</si>
  <si>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</si>
  <si>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</si>
  <si>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</si>
  <si>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</si>
  <si>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</si>
  <si>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</si>
  <si>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</si>
  <si>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</si>
  <si>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</si>
  <si>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</si>
  <si>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</si>
  <si>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</si>
  <si>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</si>
  <si>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</si>
  <si>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</si>
  <si>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</si>
  <si>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</si>
  <si>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</si>
  <si>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</si>
  <si>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</si>
  <si>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</si>
  <si>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</si>
  <si>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</si>
  <si>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</si>
  <si>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</si>
  <si>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</si>
  <si>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</si>
  <si>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</si>
  <si>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</si>
  <si>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</si>
  <si>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</si>
  <si>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</si>
  <si>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</si>
  <si>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</si>
  <si>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</si>
  <si>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</si>
  <si>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</si>
  <si>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</si>
  <si>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</si>
  <si>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</si>
  <si>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</si>
  <si>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</si>
  <si>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</si>
  <si>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</si>
  <si>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</si>
  <si>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</si>
  <si>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</si>
  <si>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</si>
  <si>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</si>
  <si>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</si>
  <si>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</si>
  <si>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</si>
  <si>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</si>
  <si>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</si>
  <si>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</si>
  <si>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</si>
  <si>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</si>
  <si>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</si>
  <si>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</si>
  <si>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</si>
  <si>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</si>
  <si>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</si>
  <si>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</si>
  <si>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</si>
  <si>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</si>
  <si>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</si>
  <si>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</si>
  <si>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</si>
  <si>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</si>
  <si>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</si>
  <si>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</si>
  <si>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</si>
  <si>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</si>
  <si>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</si>
  <si>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</si>
  <si>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</si>
  <si>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</si>
  <si>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</si>
  <si>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</si>
  <si>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</si>
  <si>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</si>
  <si>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</si>
  <si>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</si>
  <si>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</si>
  <si>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</si>
  <si>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</si>
  <si>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</si>
  <si>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</si>
  <si>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</si>
  <si>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</si>
  <si>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</si>
  <si>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</si>
  <si>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</si>
  <si>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</si>
  <si>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</si>
  <si>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</si>
  <si>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</si>
  <si>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</si>
  <si>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</si>
  <si>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</si>
  <si>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</si>
  <si>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</si>
  <si>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</si>
  <si>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</si>
  <si>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</si>
  <si>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</si>
  <si>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</si>
  <si>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</si>
  <si>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</si>
  <si>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</si>
  <si>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</si>
  <si>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</si>
  <si>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</si>
  <si>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</si>
  <si>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</si>
  <si>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</si>
  <si>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</si>
  <si>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</si>
  <si>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</si>
  <si>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</si>
  <si>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</si>
  <si>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</si>
  <si>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</si>
  <si>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</si>
  <si>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</si>
  <si>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</si>
  <si>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</si>
  <si>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</si>
  <si>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</si>
  <si>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</si>
  <si>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</si>
  <si>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</si>
  <si>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</si>
  <si>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</si>
  <si>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</si>
  <si>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</si>
  <si>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</si>
  <si>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</si>
  <si>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</si>
  <si>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</si>
  <si>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</si>
  <si>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</si>
  <si>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</si>
  <si>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</si>
  <si>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</si>
  <si>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</si>
  <si>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</si>
  <si>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</si>
  <si>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</si>
  <si>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</si>
  <si>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</si>
  <si>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</si>
  <si>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</si>
  <si>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</si>
  <si>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</si>
  <si>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</si>
  <si>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</si>
  <si>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</si>
  <si>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</si>
  <si>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</si>
  <si>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</si>
  <si>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</si>
  <si>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</si>
  <si>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</si>
  <si>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</si>
  <si>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</si>
  <si>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</si>
  <si>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</si>
  <si>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</si>
  <si>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</si>
  <si>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</si>
  <si>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</si>
  <si>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</si>
  <si>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</si>
  <si>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</si>
  <si>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</si>
  <si>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</si>
  <si>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</si>
  <si>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</si>
  <si>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</si>
  <si>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</si>
  <si>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</si>
  <si>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</si>
  <si>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</si>
  <si>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</si>
  <si>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</si>
  <si>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</si>
  <si>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</si>
  <si>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</si>
  <si>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</si>
  <si>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</si>
  <si>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</si>
  <si>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</si>
  <si>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</si>
  <si>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</si>
  <si>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</si>
  <si>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</si>
  <si>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</si>
  <si>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</si>
  <si>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</si>
  <si>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</si>
  <si>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</si>
  <si>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</si>
  <si>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</si>
  <si>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</si>
  <si>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</si>
  <si>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</si>
  <si>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</si>
  <si>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</si>
  <si>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</si>
  <si>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</si>
  <si>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</si>
  <si>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</si>
  <si>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</si>
  <si>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</si>
  <si>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</si>
  <si>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</si>
  <si>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</si>
  <si>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</si>
  <si>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</si>
  <si>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</si>
  <si>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</si>
  <si>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</si>
  <si>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</si>
  <si>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</si>
  <si>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</si>
  <si>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</si>
  <si>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</si>
  <si>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</si>
  <si>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</si>
  <si>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</si>
  <si>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</si>
  <si>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</si>
  <si>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</si>
  <si>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</si>
  <si>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</si>
  <si>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</si>
  <si>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</si>
  <si>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</si>
  <si>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</si>
  <si>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</si>
  <si>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</si>
  <si>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</si>
  <si>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</si>
  <si>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</si>
  <si>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</si>
  <si>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</si>
  <si>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</si>
  <si>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</si>
  <si>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</si>
  <si>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</si>
  <si>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</si>
  <si>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</si>
  <si>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</si>
  <si>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</si>
  <si>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</si>
  <si>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</si>
  <si>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</si>
  <si>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</si>
  <si>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</si>
  <si>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</si>
  <si>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</si>
  <si>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</si>
  <si>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</si>
  <si>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</si>
  <si>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</si>
  <si>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</si>
  <si>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</si>
  <si>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</si>
  <si>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</si>
  <si>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</si>
  <si>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</si>
  <si>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</si>
  <si>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</si>
  <si>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</si>
  <si>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</si>
  <si>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</si>
  <si>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</si>
  <si>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</si>
  <si>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</si>
  <si>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</si>
  <si>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</si>
  <si>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</si>
  <si>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</si>
  <si>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</si>
  <si>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</si>
  <si>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</si>
  <si>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</si>
  <si>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</si>
  <si>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</si>
  <si>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</si>
  <si>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</si>
  <si>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</si>
  <si>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</si>
  <si>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</si>
  <si>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</si>
  <si>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</si>
  <si>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</si>
  <si>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</si>
  <si>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</si>
  <si>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</si>
  <si>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</si>
  <si>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</si>
  <si>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</si>
  <si>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</si>
  <si>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</si>
  <si>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</si>
  <si>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</si>
  <si>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</si>
  <si>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</si>
  <si>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</si>
  <si>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</si>
  <si>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</si>
  <si>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</si>
  <si>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</si>
  <si>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</si>
  <si>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</si>
  <si>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</si>
  <si>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</si>
  <si>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</si>
  <si>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</si>
  <si>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</si>
  <si>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</si>
  <si>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</si>
  <si>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</si>
  <si>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</si>
  <si>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</si>
  <si>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</si>
  <si>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</si>
  <si>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</si>
  <si>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</si>
  <si>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</si>
  <si>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</si>
  <si>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</si>
  <si>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</si>
  <si>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</si>
  <si>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</si>
  <si>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</si>
  <si>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</si>
  <si>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</si>
  <si>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</si>
  <si>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</si>
  <si>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</si>
  <si>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</si>
  <si>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</si>
  <si>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</si>
  <si>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</si>
  <si>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</si>
  <si>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</si>
  <si>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</si>
  <si>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</si>
  <si>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</si>
  <si>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</si>
  <si>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</si>
  <si>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</si>
  <si>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</si>
  <si>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</si>
  <si>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</si>
  <si>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</si>
  <si>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</si>
  <si>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</si>
  <si>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</si>
  <si>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</si>
  <si>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</si>
  <si>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</si>
  <si>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</si>
  <si>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</si>
  <si>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</si>
  <si>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</si>
  <si>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</si>
  <si>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</si>
  <si>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</si>
  <si>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</si>
  <si>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</si>
  <si>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</si>
  <si>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</si>
  <si>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</si>
  <si>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</si>
  <si>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</si>
  <si>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</si>
  <si>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</si>
  <si>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</si>
  <si>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</si>
  <si>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</si>
  <si>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</si>
  <si>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</si>
  <si>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</si>
  <si>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</si>
  <si>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</si>
  <si>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</si>
  <si>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</si>
  <si>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</si>
  <si>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</si>
  <si>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</si>
  <si>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</si>
  <si>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</si>
  <si>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</si>
  <si>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</si>
  <si>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</si>
  <si>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</si>
  <si>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</si>
  <si>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</si>
  <si>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</si>
  <si>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</si>
  <si>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</si>
  <si>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</si>
  <si>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</si>
  <si>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</si>
  <si>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</si>
  <si>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</si>
  <si>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</si>
  <si>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</si>
  <si>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</si>
  <si>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</si>
  <si>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</si>
  <si>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</si>
  <si>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</si>
  <si>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</si>
  <si>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</si>
  <si>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</si>
  <si>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</si>
  <si>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</si>
  <si>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</si>
  <si>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</si>
  <si>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</si>
  <si>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</si>
  <si>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</si>
  <si>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</si>
  <si>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</si>
  <si>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</si>
  <si>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</si>
  <si>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</si>
  <si>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</si>
  <si>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</si>
  <si>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</si>
  <si>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</si>
  <si>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</si>
  <si>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</si>
  <si>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</si>
  <si>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</si>
  <si>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</si>
  <si>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</si>
  <si>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</si>
  <si>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</si>
  <si>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</si>
  <si>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</si>
  <si>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</si>
  <si>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</si>
  <si>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</si>
  <si>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</si>
  <si>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</si>
  <si>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</si>
  <si>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</si>
  <si>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</si>
  <si>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</si>
  <si>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</si>
  <si>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</si>
  <si>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</si>
  <si>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</si>
  <si>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</si>
  <si>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</si>
  <si>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</si>
  <si>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</si>
  <si>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</si>
  <si>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</si>
  <si>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</si>
  <si>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</si>
  <si>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</si>
  <si>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</si>
  <si>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</si>
  <si>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</si>
  <si>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</si>
  <si>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</si>
  <si>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</si>
  <si>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</si>
  <si>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</si>
  <si>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</si>
  <si>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</si>
  <si>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</si>
  <si>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</si>
  <si>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</si>
  <si>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</si>
  <si>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</si>
  <si>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</si>
  <si>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</si>
  <si>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</si>
  <si>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</si>
  <si>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</si>
  <si>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</si>
  <si>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</si>
  <si>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</si>
  <si>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</si>
  <si>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</si>
  <si>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</si>
  <si>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</si>
  <si>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</si>
  <si>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</si>
  <si>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</si>
  <si>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</si>
  <si>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</si>
  <si>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</si>
  <si>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</si>
  <si>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</si>
  <si>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</si>
  <si>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</si>
  <si>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</si>
  <si>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</si>
  <si>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</si>
  <si>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</si>
  <si>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</si>
  <si>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</si>
  <si>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</si>
  <si>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</si>
  <si>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</si>
  <si>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</si>
  <si>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</si>
  <si>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</si>
  <si>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</si>
  <si>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</si>
  <si>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</si>
  <si>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</si>
  <si>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</si>
  <si>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</si>
  <si>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</si>
  <si>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</si>
  <si>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</si>
  <si>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</si>
  <si>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</si>
  <si>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</si>
  <si>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</si>
  <si>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</si>
  <si>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</si>
  <si>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</si>
  <si>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</si>
  <si>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</si>
  <si>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</si>
  <si>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</si>
  <si>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</si>
  <si>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</si>
  <si>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</si>
  <si>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</si>
  <si>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</si>
  <si>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</si>
  <si>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</si>
  <si>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</si>
  <si>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</si>
  <si>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</si>
  <si>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</si>
  <si>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</si>
  <si>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</si>
  <si>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</si>
  <si>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</si>
  <si>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</si>
  <si>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</si>
  <si>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</si>
  <si>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</si>
  <si>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</si>
  <si>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</si>
  <si>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</si>
  <si>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</si>
  <si>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</si>
  <si>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</si>
  <si>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</si>
  <si>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</si>
  <si>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</si>
  <si>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</si>
  <si>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</si>
  <si>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</si>
  <si>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</si>
  <si>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</si>
  <si>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</si>
  <si>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</si>
  <si>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</si>
  <si>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</si>
  <si>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</si>
  <si>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</si>
  <si>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</si>
  <si>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</si>
  <si>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</si>
  <si>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</si>
  <si>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</si>
  <si>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</si>
  <si>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</si>
  <si>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</si>
  <si>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</si>
  <si>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</si>
  <si>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</si>
  <si>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</si>
  <si>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</si>
  <si>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</si>
  <si>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</si>
  <si>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</si>
  <si>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</si>
  <si>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</si>
  <si>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</si>
  <si>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</si>
  <si>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</si>
  <si>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</si>
  <si>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</si>
  <si>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</si>
  <si>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</si>
  <si>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</si>
  <si>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</si>
  <si>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</si>
  <si>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</si>
  <si>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</si>
  <si>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</si>
  <si>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</si>
  <si>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</si>
  <si>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</si>
  <si>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</si>
  <si>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</si>
  <si>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</si>
  <si>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</si>
  <si>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</si>
  <si>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</si>
  <si>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</si>
  <si>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</si>
  <si>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</si>
  <si>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</si>
  <si>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</si>
  <si>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</si>
  <si>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</si>
  <si>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</si>
  <si>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</si>
  <si>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</si>
  <si>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</si>
  <si>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</si>
  <si>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</si>
  <si>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</si>
  <si>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</si>
  <si>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</si>
  <si>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</si>
  <si>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</si>
  <si>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</si>
  <si>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</si>
  <si>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</si>
  <si>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</si>
  <si>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</si>
  <si>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</si>
  <si>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</si>
  <si>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</si>
  <si>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</si>
  <si>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</si>
  <si>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</si>
  <si>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</si>
  <si>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</si>
  <si>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</si>
  <si>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</si>
  <si>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</si>
  <si>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</si>
  <si>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</si>
  <si>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</si>
  <si>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</si>
  <si>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</si>
  <si>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</si>
  <si>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</si>
  <si>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</si>
  <si>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</si>
  <si>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</si>
  <si>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</si>
  <si>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</si>
  <si>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</si>
  <si>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</si>
  <si>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</si>
  <si>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</si>
  <si>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</si>
  <si>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</si>
  <si>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</si>
  <si>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</si>
  <si>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</si>
  <si>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</si>
  <si>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</si>
  <si>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</si>
  <si>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</si>
  <si>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</si>
  <si>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</si>
  <si>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</si>
  <si>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</si>
  <si>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</si>
  <si>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</si>
  <si>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</si>
  <si>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</si>
  <si>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</si>
  <si>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</si>
  <si>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</si>
  <si>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</si>
  <si>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</si>
  <si>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</si>
  <si>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</si>
  <si>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</si>
  <si>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</si>
  <si>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</si>
  <si>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</si>
  <si>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</si>
  <si>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</si>
  <si>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</si>
  <si>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</si>
  <si>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</si>
  <si>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</si>
  <si>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</si>
  <si>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</si>
  <si>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</si>
  <si>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</si>
  <si>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</si>
  <si>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</si>
  <si>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</si>
  <si>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</si>
  <si>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</si>
  <si>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</si>
  <si>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</si>
  <si>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</si>
  <si>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</si>
  <si>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</si>
  <si>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</si>
  <si>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</si>
  <si>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</si>
  <si>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</si>
  <si>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</si>
  <si>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</si>
  <si>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</si>
  <si>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</si>
  <si>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</si>
  <si>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</si>
  <si>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</si>
  <si>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</si>
  <si>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</si>
  <si>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</si>
  <si>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</si>
  <si>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</si>
  <si>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</si>
  <si>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</si>
  <si>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</si>
  <si>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</si>
  <si>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</si>
  <si>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</si>
  <si>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</si>
  <si>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</si>
  <si>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</si>
  <si>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</si>
  <si>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</si>
  <si>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</si>
  <si>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</si>
  <si>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</si>
  <si>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</si>
  <si>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</si>
  <si>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</si>
  <si>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</si>
  <si>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</si>
  <si>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</si>
  <si>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</si>
  <si>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</si>
  <si>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</si>
  <si>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</si>
  <si>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</si>
  <si>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</si>
  <si>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</si>
  <si>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</si>
  <si>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</si>
  <si>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</si>
  <si>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</si>
  <si>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</si>
  <si>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</si>
  <si>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</si>
  <si>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</si>
  <si>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</si>
  <si>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</si>
  <si>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</si>
  <si>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</si>
  <si>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</si>
  <si>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</si>
  <si>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</si>
  <si>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</si>
  <si>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</si>
  <si>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</si>
  <si>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</si>
  <si>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</si>
  <si>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</si>
  <si>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</si>
  <si>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</si>
  <si>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</si>
  <si>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</si>
  <si>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</si>
  <si>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</si>
  <si>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</si>
  <si>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</si>
  <si>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</si>
  <si>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</si>
  <si>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</si>
  <si>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</si>
  <si>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</si>
  <si>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</si>
  <si>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</si>
  <si>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</si>
  <si>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</si>
  <si>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</si>
  <si>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</si>
  <si>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</si>
  <si>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</si>
  <si>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</si>
  <si>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</si>
  <si>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</si>
  <si>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</si>
  <si>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</si>
  <si>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</si>
  <si>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</si>
  <si>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</si>
  <si>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</si>
  <si>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</si>
  <si>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</si>
  <si>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</si>
  <si>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</si>
  <si>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</si>
  <si>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</si>
  <si>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</si>
  <si>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</si>
  <si>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</si>
  <si>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</si>
  <si>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</si>
  <si>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</si>
  <si>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</si>
  <si>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</si>
  <si>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</si>
  <si>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</si>
  <si>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</si>
  <si>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</si>
  <si>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</si>
  <si>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</si>
  <si>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</si>
  <si>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</si>
  <si>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</si>
  <si>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</si>
  <si>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</si>
  <si>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</si>
  <si>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</si>
  <si>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</si>
  <si>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</si>
  <si>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</si>
  <si>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</si>
  <si>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</si>
  <si>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</si>
  <si>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</si>
  <si>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</si>
  <si>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</si>
  <si>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</si>
  <si>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</si>
  <si>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</si>
  <si>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</si>
  <si>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</si>
  <si>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</si>
  <si>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</si>
  <si>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</si>
  <si>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</si>
  <si>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</si>
  <si>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</si>
  <si>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</si>
  <si>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</si>
  <si>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</si>
  <si>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</si>
  <si>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</si>
  <si>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</si>
  <si>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</si>
  <si>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</si>
  <si>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</si>
  <si>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</si>
  <si>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</si>
  <si>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</si>
  <si>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</si>
  <si>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</si>
  <si>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</si>
  <si>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</si>
  <si>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</si>
  <si>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</si>
  <si>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</si>
  <si>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</si>
  <si>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</si>
  <si>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</si>
  <si>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</si>
  <si>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</si>
  <si>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</si>
  <si>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</si>
  <si>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</si>
  <si>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</si>
  <si>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</si>
  <si>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</si>
  <si>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</si>
  <si>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</si>
  <si>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</si>
  <si>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</si>
  <si>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</si>
  <si>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</si>
  <si>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</si>
  <si>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</si>
  <si>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</si>
  <si>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</si>
  <si>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</si>
  <si>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</si>
  <si>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</si>
  <si>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</si>
  <si>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</si>
  <si>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</si>
  <si>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</si>
  <si>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</si>
  <si>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</si>
  <si>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</si>
  <si>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</si>
  <si>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</si>
  <si>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</si>
  <si>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</si>
  <si>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</si>
  <si>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</si>
  <si>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</si>
  <si>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</si>
  <si>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</si>
  <si>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</si>
  <si>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</si>
  <si>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</si>
  <si>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</si>
  <si>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</si>
  <si>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</si>
  <si>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</si>
  <si>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</si>
  <si>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</si>
  <si>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</si>
  <si>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</si>
  <si>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</si>
  <si>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</si>
  <si>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</si>
  <si>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</si>
  <si>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</si>
  <si>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</si>
  <si>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</si>
  <si>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</si>
  <si>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</si>
  <si>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</si>
  <si>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</si>
  <si>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</si>
  <si>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</si>
  <si>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</si>
  <si>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</si>
  <si>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</si>
  <si>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</si>
  <si>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</si>
  <si>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</si>
  <si>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</si>
  <si>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</si>
  <si>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</si>
  <si>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</si>
  <si>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</si>
  <si>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</si>
  <si>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</si>
  <si>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</si>
  <si>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</si>
  <si>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</si>
  <si>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</si>
  <si>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</si>
  <si>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</si>
  <si>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</si>
  <si>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</si>
  <si>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</si>
  <si>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</si>
  <si>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</si>
  <si>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</si>
  <si>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</si>
  <si>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</si>
  <si>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</si>
  <si>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</si>
  <si>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</si>
  <si>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</si>
  <si>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</si>
  <si>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</si>
  <si>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</si>
  <si>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</si>
  <si>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</si>
  <si>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</si>
  <si>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</si>
  <si>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</si>
  <si>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</si>
  <si>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</si>
  <si>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</si>
  <si>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</si>
  <si>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</si>
  <si>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</si>
  <si>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</si>
  <si>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</si>
  <si>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</si>
  <si>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</si>
  <si>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</si>
  <si>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</si>
  <si>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</si>
  <si>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</si>
  <si>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</si>
  <si>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</si>
  <si>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</si>
  <si>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</si>
  <si>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</si>
  <si>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</si>
  <si>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</si>
  <si>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</si>
  <si>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</si>
  <si>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</si>
  <si>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</si>
  <si>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</si>
  <si>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</si>
  <si>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</si>
  <si>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</si>
  <si>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</si>
  <si>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</si>
  <si>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</si>
  <si>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</si>
  <si>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</si>
  <si>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</si>
  <si>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</si>
  <si>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</si>
  <si>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</si>
  <si>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</si>
  <si>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</si>
  <si>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</si>
  <si>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</si>
  <si>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</si>
  <si>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</si>
  <si>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</si>
  <si>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</si>
  <si>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</si>
  <si>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</si>
  <si>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</si>
  <si>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</si>
  <si>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</si>
  <si>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</si>
  <si>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</si>
  <si>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</si>
  <si>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</si>
  <si>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</si>
  <si>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</si>
  <si>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</si>
  <si>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</si>
  <si>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</si>
  <si>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</si>
  <si>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</si>
  <si>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</si>
  <si>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</si>
  <si>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</si>
  <si>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</si>
  <si>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</si>
  <si>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</si>
  <si>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</si>
  <si>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</si>
  <si>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</si>
  <si>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</si>
  <si>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</si>
  <si>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</si>
  <si>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</si>
  <si>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</si>
  <si>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</si>
  <si>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</si>
  <si>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</si>
  <si>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</si>
  <si>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</si>
  <si>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</si>
  <si>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</si>
  <si>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</si>
  <si>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</si>
  <si>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</si>
  <si>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</si>
  <si>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</si>
  <si>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</si>
  <si>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</si>
  <si>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</si>
  <si>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</si>
  <si>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</si>
  <si>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</si>
  <si>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</si>
  <si>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</si>
  <si>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</si>
  <si>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</si>
  <si>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</si>
  <si>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</si>
  <si>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</si>
  <si>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</si>
  <si>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</si>
  <si>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</si>
  <si>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</si>
  <si>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</si>
  <si>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</si>
  <si>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</si>
  <si>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</si>
  <si>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</si>
  <si>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</si>
  <si>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</si>
  <si>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</si>
  <si>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</si>
  <si>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</si>
  <si>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</si>
  <si>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</si>
  <si>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</si>
  <si>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</si>
  <si>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</si>
  <si>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</si>
  <si>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</si>
  <si>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</si>
  <si>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</si>
  <si>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</si>
  <si>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</si>
  <si>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</si>
  <si>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</si>
  <si>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</si>
  <si>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</si>
  <si>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</si>
  <si>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</si>
  <si>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</si>
  <si>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</si>
  <si>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</si>
  <si>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</si>
  <si>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</si>
  <si>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</si>
  <si>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</si>
  <si>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</si>
  <si>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</si>
  <si>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</si>
  <si>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</si>
  <si>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</si>
  <si>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</si>
  <si>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</si>
  <si>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</si>
  <si>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</si>
  <si>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</si>
  <si>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</si>
  <si>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</si>
  <si>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</si>
  <si>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</si>
  <si>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</si>
  <si>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</si>
  <si>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</si>
  <si>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</si>
  <si>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</si>
  <si>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</si>
  <si>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</si>
  <si>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</si>
  <si>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</si>
  <si>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</si>
  <si>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</si>
  <si>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</si>
  <si>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</si>
  <si>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</si>
  <si>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</si>
  <si>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</si>
  <si>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</si>
  <si>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</si>
  <si>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</si>
  <si>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</si>
  <si>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</si>
  <si>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</si>
  <si>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</si>
  <si>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</si>
  <si>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</si>
  <si>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</si>
  <si>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</si>
  <si>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</si>
  <si>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</si>
  <si>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</si>
  <si>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</si>
  <si>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</si>
  <si>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</si>
  <si>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</si>
  <si>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</si>
  <si>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</si>
  <si>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</si>
  <si>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</si>
  <si>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</si>
  <si>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</si>
  <si>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</si>
  <si>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</si>
  <si>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</si>
  <si>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</si>
  <si>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</si>
  <si>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</si>
  <si>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</si>
  <si>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</si>
  <si>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</si>
  <si>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</si>
  <si>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</si>
  <si>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</si>
  <si>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</si>
  <si>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</si>
  <si>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</si>
  <si>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</si>
  <si>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</si>
  <si>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</si>
  <si>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</si>
  <si>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</si>
  <si>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</si>
  <si>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</si>
  <si>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</si>
  <si>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</si>
  <si>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</si>
  <si>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</si>
  <si>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</si>
  <si>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</si>
  <si>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</si>
  <si>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</si>
  <si>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</si>
  <si>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</si>
  <si>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</si>
  <si>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</si>
  <si>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</si>
  <si>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</si>
  <si>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</si>
  <si>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</si>
  <si>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</si>
  <si>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</si>
  <si>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</si>
  <si>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</si>
  <si>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</si>
  <si>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</si>
  <si>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</si>
  <si>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</si>
  <si>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</si>
  <si>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</si>
  <si>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</si>
  <si>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</si>
  <si>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</si>
  <si>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</si>
  <si>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</si>
  <si>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</si>
  <si>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</si>
  <si>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</si>
  <si>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</si>
  <si>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</si>
  <si>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</si>
  <si>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</si>
  <si>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</si>
  <si>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</si>
  <si>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</si>
  <si>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</si>
  <si>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</si>
  <si>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</si>
  <si>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</si>
  <si>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</si>
  <si>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</si>
  <si>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</si>
  <si>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</si>
  <si>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</si>
  <si>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</si>
  <si>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</si>
  <si>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</si>
  <si>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</si>
  <si>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</si>
  <si>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</si>
  <si>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</si>
  <si>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</si>
  <si>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</si>
  <si>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</si>
  <si>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</si>
  <si>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</si>
  <si>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</si>
  <si>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</si>
  <si>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</si>
  <si>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</si>
  <si>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</si>
  <si>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</si>
  <si>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</si>
  <si>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</si>
  <si>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</si>
  <si>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</si>
  <si>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</si>
  <si>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</si>
  <si>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</si>
  <si>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</si>
  <si>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</si>
  <si>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</si>
  <si>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</si>
  <si>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</si>
  <si>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</si>
  <si>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</si>
  <si>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</si>
  <si>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</si>
  <si>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</si>
  <si>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</si>
  <si>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</si>
  <si>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</si>
  <si>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</si>
  <si>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</si>
  <si>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</si>
  <si>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</si>
  <si>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</si>
  <si>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</si>
  <si>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</si>
  <si>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</si>
  <si>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</si>
  <si>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</si>
  <si>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</si>
  <si>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</si>
  <si>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</si>
  <si>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</si>
  <si>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</si>
  <si>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</si>
  <si>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</si>
  <si>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</si>
  <si>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</si>
  <si>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</si>
  <si>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</si>
  <si>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</si>
  <si>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</si>
  <si>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</si>
  <si>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</si>
  <si>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</si>
  <si>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</si>
  <si>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</si>
  <si>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</si>
  <si>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</si>
  <si>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</si>
  <si>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</si>
  <si>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</si>
  <si>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</si>
  <si>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</si>
  <si>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</si>
  <si>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</si>
  <si>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</si>
  <si>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</si>
  <si>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</si>
  <si>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</si>
  <si>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</si>
  <si>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</si>
  <si>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</si>
  <si>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</si>
  <si>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</si>
  <si>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</si>
  <si>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</si>
  <si>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</si>
  <si>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</si>
  <si>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</si>
  <si>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</si>
  <si>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</si>
  <si>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</si>
  <si>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</si>
  <si>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</si>
  <si>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</si>
  <si>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</si>
  <si>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</si>
  <si>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</si>
  <si>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</si>
  <si>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</si>
  <si>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</si>
  <si>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</si>
  <si>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</si>
  <si>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</si>
  <si>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</si>
  <si>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</si>
  <si>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</si>
  <si>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</si>
  <si>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</si>
  <si>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</si>
  <si>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</si>
  <si>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</si>
  <si>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</si>
  <si>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</si>
  <si>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</si>
  <si>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</si>
  <si>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</si>
  <si>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</si>
  <si>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</si>
  <si>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</si>
  <si>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</si>
  <si>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</si>
  <si>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</si>
  <si>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</si>
  <si>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</si>
  <si>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</si>
  <si>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</si>
  <si>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</si>
  <si>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</si>
  <si>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</si>
  <si>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</si>
  <si>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</si>
  <si>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</si>
  <si>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</si>
  <si>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</si>
  <si>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</si>
  <si>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</si>
  <si>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</si>
  <si>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</si>
  <si>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</si>
  <si>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</si>
  <si>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</si>
  <si>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</si>
  <si>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</si>
  <si>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</si>
  <si>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</si>
  <si>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</si>
  <si>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</si>
  <si>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</si>
  <si>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</si>
  <si>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</si>
  <si>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</si>
  <si>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</si>
  <si>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</si>
  <si>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</si>
  <si>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</si>
  <si>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</si>
  <si>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</si>
  <si>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</si>
  <si>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</si>
  <si>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</si>
  <si>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</si>
  <si>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</si>
  <si>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</si>
  <si>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</si>
  <si>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</si>
  <si>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</si>
  <si>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</si>
  <si>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</si>
  <si>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</si>
  <si>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</si>
  <si>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</si>
  <si>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</si>
  <si>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</si>
  <si>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</si>
  <si>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</si>
  <si>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</si>
  <si>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</si>
  <si>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</si>
  <si>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</si>
  <si>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</si>
  <si>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</si>
  <si>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</si>
  <si>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</si>
  <si>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</si>
  <si>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</si>
  <si>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</si>
  <si>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</si>
  <si>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</si>
  <si>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</si>
  <si>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</si>
  <si>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</si>
  <si>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</si>
  <si>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</si>
  <si>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</si>
  <si>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</si>
  <si>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</si>
  <si>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</si>
  <si>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</si>
  <si>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</si>
  <si>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</si>
  <si>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</si>
  <si>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</si>
  <si>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</si>
  <si>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</si>
  <si>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</si>
  <si>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</si>
  <si>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</si>
  <si>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</si>
  <si>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</si>
  <si>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</si>
  <si>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</si>
  <si>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</si>
  <si>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</si>
  <si>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</si>
  <si>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</si>
  <si>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</si>
  <si>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</si>
  <si>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</si>
  <si>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</si>
  <si>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</si>
  <si>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</si>
  <si>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</si>
  <si>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</si>
  <si>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</si>
  <si>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</si>
  <si>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</si>
  <si>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</si>
  <si>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</si>
  <si>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</si>
  <si>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</si>
  <si>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</si>
  <si>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</si>
  <si>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</si>
  <si>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</si>
  <si>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</si>
  <si>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</si>
  <si>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</si>
  <si>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</si>
  <si>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</si>
  <si>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</si>
  <si>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</si>
  <si>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</si>
  <si>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</si>
  <si>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</si>
  <si>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</si>
  <si>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</si>
  <si>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</si>
  <si>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</si>
  <si>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</si>
  <si>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</si>
  <si>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</si>
  <si>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</si>
  <si>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</si>
  <si>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</si>
  <si>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</si>
  <si>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</si>
  <si>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</si>
  <si>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</si>
  <si>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</si>
  <si>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</si>
  <si>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</si>
  <si>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</si>
  <si>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</si>
  <si>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</si>
  <si>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</si>
  <si>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</si>
  <si>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</si>
  <si>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</si>
  <si>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</si>
  <si>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</si>
  <si>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</si>
  <si>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</si>
  <si>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</si>
  <si>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</si>
  <si>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</si>
  <si>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</si>
  <si>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</si>
  <si>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</si>
  <si>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</si>
  <si>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</si>
  <si>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</si>
  <si>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</si>
  <si>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</si>
  <si>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</si>
  <si>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</si>
  <si>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</si>
  <si>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</si>
  <si>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</si>
  <si>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</si>
  <si>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</si>
  <si>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</si>
  <si>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</si>
  <si>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</si>
  <si>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</si>
  <si>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</si>
  <si>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</si>
  <si>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</si>
  <si>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</si>
  <si>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</si>
  <si>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</si>
  <si>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</si>
  <si>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</si>
  <si>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</si>
  <si>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</si>
  <si>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</si>
  <si>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</si>
  <si>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</si>
  <si>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</si>
  <si>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</si>
  <si>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</si>
  <si>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</si>
  <si>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</si>
  <si>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</si>
  <si>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</si>
  <si>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</si>
  <si>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</si>
  <si>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</si>
  <si>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</si>
  <si>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</si>
  <si>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</si>
  <si>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</si>
  <si>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</si>
  <si>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</si>
  <si>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</si>
  <si>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</si>
  <si>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</si>
  <si>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</si>
  <si>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</si>
  <si>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</si>
  <si>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</si>
  <si>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</si>
  <si>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</si>
  <si>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</si>
  <si>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</si>
  <si>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</si>
  <si>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</si>
  <si>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</si>
  <si>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</si>
  <si>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</si>
  <si>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</si>
  <si>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</si>
  <si>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</si>
  <si>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</si>
  <si>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</si>
  <si>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</si>
  <si>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</si>
  <si>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</si>
  <si>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</si>
  <si>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</si>
  <si>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</si>
  <si>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</si>
  <si>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</si>
  <si>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</si>
  <si>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</si>
  <si>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</si>
  <si>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</si>
  <si>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</si>
  <si>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</si>
  <si>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</si>
  <si>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</si>
  <si>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</si>
  <si>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</si>
  <si>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</si>
  <si>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</si>
  <si>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</si>
  <si>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</si>
  <si>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</si>
  <si>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</si>
  <si>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</si>
  <si>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</si>
  <si>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</si>
  <si>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</si>
  <si>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</si>
  <si>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</si>
  <si>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</si>
  <si>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</si>
  <si>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</si>
  <si>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</si>
  <si>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</si>
  <si>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</si>
  <si>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</si>
  <si>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</si>
  <si>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</si>
  <si>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</si>
  <si>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</si>
  <si>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</si>
  <si>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</si>
  <si>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</si>
  <si>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</si>
  <si>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</si>
  <si>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</si>
  <si>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</si>
  <si>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</si>
  <si>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</si>
  <si>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</si>
  <si>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</si>
  <si>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</si>
  <si>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</si>
  <si>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</si>
  <si>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</si>
  <si>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</si>
  <si>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</si>
  <si>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</si>
  <si>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</si>
  <si>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</si>
  <si>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</si>
  <si>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</si>
  <si>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</si>
  <si>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</si>
  <si>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</si>
  <si>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</si>
  <si>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</si>
  <si>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</si>
  <si>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</si>
  <si>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</si>
  <si>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</si>
  <si>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</si>
  <si>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</si>
  <si>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</si>
  <si>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</si>
  <si>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</si>
  <si>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</si>
  <si>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</si>
  <si>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</si>
  <si>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</si>
  <si>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</si>
  <si>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</si>
  <si>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</si>
  <si>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</si>
  <si>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</si>
  <si>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</si>
  <si>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</si>
  <si>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</si>
  <si>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</si>
  <si>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</si>
  <si>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</si>
  <si>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</si>
  <si>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</si>
  <si>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</si>
  <si>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</si>
  <si>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</si>
  <si>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</si>
  <si>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</si>
  <si>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</si>
  <si>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</si>
  <si>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</si>
  <si>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</si>
  <si>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</si>
  <si>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</si>
  <si>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</si>
  <si>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</si>
  <si>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</si>
  <si>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</si>
  <si>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</si>
  <si>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</si>
  <si>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</si>
  <si>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</si>
  <si>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</si>
  <si>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</si>
  <si>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</si>
  <si>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</si>
  <si>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</si>
  <si>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</si>
  <si>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</si>
  <si>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</si>
  <si>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</si>
  <si>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</si>
  <si>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</si>
  <si>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</si>
  <si>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</si>
  <si>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</si>
  <si>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</si>
  <si>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</si>
  <si>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</si>
  <si>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</si>
  <si>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</si>
  <si>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</si>
  <si>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</si>
  <si>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</si>
  <si>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</si>
  <si>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</si>
  <si>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</si>
  <si>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</si>
  <si>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</si>
  <si>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</si>
  <si>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</si>
  <si>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</si>
  <si>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</si>
  <si>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</si>
  <si>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</si>
  <si>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</si>
  <si>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</si>
  <si>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</si>
  <si>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</si>
  <si>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</si>
  <si>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</si>
  <si>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</si>
  <si>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</si>
  <si>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</si>
  <si>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</si>
  <si>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</si>
  <si>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</si>
  <si>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</si>
  <si>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</si>
  <si>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</si>
  <si>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</si>
  <si>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</si>
  <si>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</si>
  <si>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</si>
  <si>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</si>
  <si>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</si>
  <si>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</si>
  <si>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</si>
  <si>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</si>
  <si>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</si>
  <si>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</si>
  <si>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</si>
  <si>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</si>
  <si>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</si>
  <si>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</si>
  <si>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</si>
  <si>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</si>
  <si>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</si>
  <si>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</si>
  <si>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</si>
  <si>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</si>
  <si>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</si>
  <si>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</si>
  <si>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</si>
  <si>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</si>
  <si>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</si>
  <si>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</si>
  <si>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</si>
  <si>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</si>
  <si>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</si>
  <si>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</si>
  <si>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</si>
  <si>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</si>
  <si>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</si>
  <si>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</si>
  <si>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</si>
  <si>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</si>
  <si>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</si>
  <si>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</si>
  <si>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</si>
  <si>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</si>
  <si>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</si>
  <si>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</si>
  <si>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</si>
  <si>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</si>
  <si>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</si>
  <si>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</si>
  <si>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</si>
  <si>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</si>
  <si>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</si>
  <si>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</si>
  <si>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</si>
  <si>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</si>
  <si>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</si>
  <si>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</si>
  <si>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</si>
  <si>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</si>
  <si>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</si>
  <si>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</si>
  <si>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</si>
  <si>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</si>
  <si>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</si>
  <si>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</si>
  <si>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</si>
  <si>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</si>
  <si>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</si>
  <si>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</si>
  <si>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</si>
  <si>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</si>
  <si>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</si>
  <si>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</si>
  <si>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</si>
  <si>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</si>
  <si>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</si>
  <si>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</si>
  <si>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</si>
  <si>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</si>
  <si>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</si>
  <si>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</si>
  <si>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</si>
  <si>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</si>
  <si>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</si>
  <si>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</si>
  <si>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</si>
  <si>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</si>
  <si>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</si>
  <si>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</si>
  <si>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</si>
  <si>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</si>
  <si>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</si>
  <si>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</si>
  <si>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</si>
  <si>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</si>
  <si>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</si>
  <si>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</si>
  <si>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</si>
  <si>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</si>
  <si>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</si>
  <si>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</si>
  <si>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</si>
  <si>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</si>
  <si>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</si>
  <si>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</si>
  <si>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</si>
  <si>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</si>
  <si>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</si>
  <si>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</si>
  <si>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</si>
  <si>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</si>
  <si>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</si>
  <si>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</si>
  <si>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</si>
  <si>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</si>
  <si>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</si>
  <si>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</si>
  <si>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</si>
  <si>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</si>
  <si>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</si>
  <si>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</si>
  <si>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</si>
  <si>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</si>
  <si>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</si>
  <si>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</si>
  <si>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</si>
  <si>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</si>
  <si>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</si>
  <si>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</si>
  <si>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</si>
  <si>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</si>
  <si>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</si>
  <si>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</si>
  <si>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</si>
  <si>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</si>
  <si>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</si>
  <si>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</si>
  <si>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</si>
  <si>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</si>
  <si>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</si>
  <si>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</si>
  <si>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</si>
  <si>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</si>
  <si>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</si>
  <si>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</si>
  <si>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</si>
  <si>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</si>
  <si>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</si>
  <si>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</si>
  <si>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</si>
  <si>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</si>
  <si>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</si>
  <si>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</si>
  <si>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</si>
  <si>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</si>
  <si>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</si>
  <si>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</si>
  <si>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</si>
  <si>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</si>
  <si>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</si>
  <si>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</si>
  <si>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</si>
  <si>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</si>
  <si>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</si>
  <si>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</si>
  <si>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</si>
  <si>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</si>
  <si>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</si>
  <si>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</si>
  <si>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</si>
  <si>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</si>
  <si>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</si>
  <si>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</si>
  <si>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</si>
  <si>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</si>
  <si>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</si>
  <si>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</si>
  <si>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</si>
  <si>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</si>
  <si>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</si>
  <si>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</si>
  <si>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</si>
  <si>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</si>
  <si>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</si>
  <si>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</si>
  <si>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</si>
  <si>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</si>
  <si>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</si>
  <si>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</si>
  <si>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</si>
  <si>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</si>
  <si>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</si>
  <si>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</si>
  <si>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</si>
  <si>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</si>
  <si>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</si>
  <si>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</si>
  <si>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</si>
  <si>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</si>
  <si>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</si>
  <si>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</si>
  <si>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</si>
  <si>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</si>
  <si>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</si>
  <si>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</si>
  <si>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</si>
  <si>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</si>
  <si>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</si>
  <si>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</si>
  <si>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</si>
  <si>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</si>
  <si>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</si>
  <si>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</si>
  <si>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</si>
  <si>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</si>
  <si>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</si>
  <si>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</si>
  <si>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</si>
  <si>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</si>
  <si>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</si>
  <si>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</si>
  <si>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</si>
  <si>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</si>
  <si>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</si>
  <si>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</si>
  <si>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</si>
  <si>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</si>
  <si>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</si>
  <si>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</si>
  <si>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</si>
  <si>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</si>
  <si>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</si>
  <si>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</si>
  <si>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</si>
  <si>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</si>
  <si>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</si>
  <si>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</si>
  <si>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</si>
  <si>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</si>
  <si>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</si>
  <si>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</si>
  <si>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</si>
  <si>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</si>
  <si>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</si>
  <si>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</si>
  <si>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</si>
  <si>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</si>
  <si>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</si>
  <si>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</si>
  <si>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</si>
  <si>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</si>
  <si>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</si>
  <si>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</si>
  <si>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</si>
  <si>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</si>
  <si>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</si>
  <si>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</si>
  <si>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</si>
  <si>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</si>
  <si>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</si>
  <si>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</si>
  <si>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</si>
  <si>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</si>
  <si>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</si>
  <si>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</si>
  <si>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</si>
  <si>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</si>
  <si>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</si>
  <si>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</si>
  <si>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</si>
  <si>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</si>
  <si>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</si>
  <si>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</si>
  <si>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</si>
  <si>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</si>
  <si>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</si>
  <si>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</si>
  <si>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</si>
  <si>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</si>
  <si>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</si>
  <si>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</si>
  <si>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</si>
  <si>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</si>
  <si>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</si>
  <si>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</si>
  <si>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</si>
  <si>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</si>
  <si>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</si>
  <si>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</si>
  <si>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</si>
  <si>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</si>
  <si>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</si>
  <si>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</si>
  <si>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</si>
  <si>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</si>
  <si>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</si>
  <si>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</si>
  <si>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</si>
  <si>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</si>
  <si>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</si>
  <si>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</si>
  <si>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</si>
  <si>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</si>
  <si>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</si>
  <si>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</si>
  <si>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</si>
  <si>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</si>
  <si>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</si>
  <si>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</si>
  <si>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</si>
  <si>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</si>
  <si>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</si>
  <si>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</si>
  <si>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</si>
  <si>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</si>
  <si>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</si>
  <si>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</si>
  <si>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</si>
  <si>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</si>
  <si>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</si>
  <si>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</si>
  <si>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</si>
  <si>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</si>
  <si>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</si>
  <si>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</si>
  <si>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</si>
  <si>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</si>
  <si>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</si>
  <si>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</si>
  <si>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</si>
  <si>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</si>
  <si>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</si>
  <si>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</si>
  <si>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</si>
  <si>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</si>
  <si>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</si>
  <si>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</si>
  <si>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</si>
  <si>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</si>
  <si>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</si>
  <si>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</si>
  <si>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</si>
  <si>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</si>
  <si>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</si>
  <si>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</si>
  <si>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</si>
  <si>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</si>
  <si>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</si>
  <si>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</si>
  <si>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</si>
  <si>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</si>
  <si>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</si>
  <si>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</si>
  <si>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</si>
  <si>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</si>
  <si>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</si>
  <si>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</si>
  <si>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</si>
  <si>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</si>
  <si>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</si>
  <si>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</si>
  <si>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</si>
  <si>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</si>
  <si>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</si>
  <si>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</si>
  <si>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</si>
  <si>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</si>
  <si>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</si>
  <si>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</si>
  <si>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</si>
  <si>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</si>
  <si>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</si>
  <si>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</si>
  <si>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</si>
  <si>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</si>
  <si>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</si>
  <si>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</si>
  <si>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</si>
  <si>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</si>
  <si>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</si>
  <si>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</si>
  <si>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</si>
  <si>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</si>
  <si>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</si>
  <si>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</si>
  <si>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</si>
  <si>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</si>
  <si>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</si>
  <si>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</si>
  <si>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</si>
  <si>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</si>
  <si>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</si>
  <si>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</si>
  <si>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</si>
  <si>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</si>
  <si>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</si>
  <si>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</si>
  <si>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</si>
  <si>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</si>
  <si>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</si>
  <si>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</si>
  <si>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</si>
  <si>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</si>
  <si>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</si>
  <si>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</si>
  <si>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</si>
  <si>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</si>
  <si>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</si>
  <si>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</si>
  <si>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</si>
  <si>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</si>
  <si>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</si>
  <si>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</si>
  <si>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</si>
  <si>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</si>
  <si>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</si>
  <si>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</si>
  <si>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</si>
  <si>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</si>
  <si>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</si>
  <si>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</si>
  <si>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</si>
  <si>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</si>
  <si>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</si>
  <si>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</si>
  <si>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</si>
  <si>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</si>
  <si>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</si>
  <si>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</si>
  <si>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</si>
  <si>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</si>
  <si>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</si>
  <si>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</si>
  <si>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</si>
  <si>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</si>
  <si>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</si>
  <si>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</si>
  <si>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</si>
  <si>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</si>
  <si>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</si>
  <si>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</si>
  <si>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</si>
  <si>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</si>
  <si>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</si>
  <si>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</si>
  <si>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</si>
  <si>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</si>
  <si>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</si>
  <si>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</si>
  <si>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</si>
  <si>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</si>
  <si>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</si>
  <si>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</si>
  <si>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</si>
  <si>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</si>
  <si>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</si>
  <si>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</si>
  <si>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</si>
  <si>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</si>
  <si>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</si>
  <si>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</si>
  <si>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</si>
  <si>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</si>
  <si>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</si>
  <si>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</si>
  <si>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</si>
  <si>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</si>
  <si>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</si>
  <si>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</si>
  <si>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</si>
  <si>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</si>
  <si>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</si>
  <si>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</si>
  <si>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</si>
  <si>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</si>
  <si>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</si>
  <si>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</si>
  <si>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</si>
  <si>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</si>
  <si>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</si>
  <si>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</si>
  <si>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</si>
  <si>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</si>
  <si>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</si>
  <si>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</si>
  <si>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</si>
  <si>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</si>
  <si>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</si>
  <si>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</si>
  <si>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</si>
  <si>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</si>
  <si>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</si>
  <si>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</si>
  <si>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</si>
  <si>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</si>
  <si>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</si>
  <si>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</si>
  <si>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</si>
  <si>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</si>
  <si>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</si>
  <si>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</si>
  <si>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</si>
  <si>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</si>
  <si>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</si>
  <si>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</si>
  <si>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</si>
  <si>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</si>
  <si>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</si>
  <si>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</si>
  <si>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</si>
  <si>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</si>
  <si>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</si>
  <si>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</si>
  <si>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</si>
  <si>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</si>
  <si>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</si>
  <si>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</si>
  <si>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</si>
  <si>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</si>
  <si>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</si>
  <si>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</si>
  <si>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</si>
  <si>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</si>
  <si>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</si>
  <si>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</si>
  <si>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</si>
  <si>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</si>
  <si>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</si>
  <si>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</si>
  <si>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</si>
  <si>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</si>
  <si>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</si>
  <si>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</si>
  <si>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</si>
  <si>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</si>
  <si>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</si>
  <si>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</si>
  <si>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</si>
  <si>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</si>
  <si>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</si>
  <si>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</si>
  <si>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</si>
  <si>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</si>
  <si>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</si>
  <si>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</si>
  <si>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</si>
  <si>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</si>
  <si>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</si>
  <si>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</si>
  <si>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</si>
  <si>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</si>
  <si>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</si>
  <si>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</si>
  <si>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</si>
  <si>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</si>
  <si>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</si>
  <si>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</si>
  <si>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</si>
  <si>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</si>
  <si>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</si>
  <si>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</si>
  <si>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</si>
  <si>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PCM-20251111-00001529</t>
  </si>
  <si>
    <t xml:space="preserve">night access issue / USF area team will check morning </t>
  </si>
  <si>
    <t>haw2119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</si>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</sst>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309.83215578703675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45972.780581712963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45972.780581712963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45972.780581712963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45972.780581712963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45972.780581712963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45972.780581712963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45972.780581712963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45972.780581712963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45972.780581712963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45972.780581712963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45972.780581712963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45972.780581712963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45972.780581712963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45972.780581712963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45972.780581712963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45972.780581712963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45972.780581712963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45972.780581712963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45972.780581712963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45972.780581712963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45972.780581712963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45972.780581712963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45972.780581712963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45972.780581712963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45972.780581712963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45972.780581712963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45972.780581712963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45972.780581712963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45972.780581712963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45972.780581712963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45972.780581712963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45972.780581712963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45972.780581712963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45972.780581712963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45972.780581712963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45972.780581712963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45972.780581712963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45972.780581712963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45972.780581712963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45972.780581712963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45972.780581712963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45972.780581712963</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45972.780581712963</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147.78074375000142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45972.780581712963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45972.780581712963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45972.780581712963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45972.780581712963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45972.780581712963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45972.780581712963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45972.780581712963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45972.780581712963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45972.780581712963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45972.780581712963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45972.780581712963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45972.780581712963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45972.780581712963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45972.780581712963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45972.780581712963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45972.780581712963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45972.780581712963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45972.780581712963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45972.780581712963</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45972.780581712963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45972.780581712963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45972.780581712963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45972.780581712963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45972.780581712963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45972.780581712963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45972.780581712963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45972.780581712963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45972.780581712963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45972.780581712963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45972.780581712963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45972.780581712963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45972.780581712963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45972.780581712963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45972.780581712963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45972.780581712963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45972.780581712963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45972.780581712963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45972.780581712963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45972.780581712963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45972.780581712963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45972.780581712963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45972.780581712963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45972.780581712963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45972.780581712963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45972.780581712963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45972.780581712963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45972.780581712963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45972.780581712963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45972.780581712963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45972.780581712963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45972.780581712963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45972.780581712963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45972.780581712963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45972.780581712963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45972.780581712963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45972.780581712963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45972.780581712963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45972.780581712963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45972.780581712963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45972.780581712963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45972.780581712963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45972.780581712963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45972.780581712963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45972.780581712963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45972.780581712963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45972.780581712963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45972.780581712963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45972.780581712963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45972.780581712963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45972.780581712963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45972.780581712963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45972.780581712963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45972.780581712963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45972.780581712963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45972.780581712963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45972.780581712963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45972.780581712963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45972.780581712963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45972.780581712963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45972.780581712963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45972.780581712963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45972.780581712963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45972.780581712963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45972.780581712963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45972.780581712963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45972.780581712963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45972.780581712963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45972.780581712963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45972.780581712963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45972.780581712963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45972.780581712963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45972.780581712963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45972.780581712963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45972.780581712963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45972.780581712963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45972.780581712963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45972.780581712963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45972.780581712963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45972.780581712963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45972.780581712963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45972.780581712963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45972.780581712963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45972.780581712963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45972.780581712963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45972.780581712963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45972.780581712963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45972.780581712963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45972.780581712963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45972.780581712963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45972.780581712963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45972.780581712963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45972.780581712963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45972.780581712963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45972.780581712963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45972.780581712963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45972.780581712963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45972.780581712963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45972.780581712963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45972.780581712963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45972.780581712963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45972.780581712963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45972.780581712963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45972.780581712963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45972.780581712963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45972.780581712963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45972.780581712963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45972.780581712963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45972.780581712963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45972.780581712963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45972.780581712963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45972.780581712963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45972.780581712963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45972.780581712963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45972.780581712963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45972.780581712963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45972.780581712963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45972.780581712963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45972.780581712963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45972.780581712963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45972.780581712963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45972.780581712963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45972.780581712963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45972.780581712963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45972.780581712963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45972.780581712963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45972.780581712963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45972.780581712963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45972.780581712963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45972.780581712963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45972.780581712963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45972.780581712963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45972.780581712963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45972.780581712963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45972.780581712963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45972.780581712963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45972.780581712963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45972.780581712963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45972.780581712963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45972.780581712963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45972.780581712963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45972.780581712963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45972.780581712963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45972.780581712963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45972.780581712963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45972.780581712963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45972.780581712963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45972.780581712963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45972.780581712963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45972.780581712963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45972.780581712963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45972.780581712963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45972.780581712963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45972.780581712963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45972.780581712963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45972.780581712963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45972.780581712963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45972.780581712963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45972.780581712963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45972.780581712963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45972.780581712963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45972.780581712963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45972.780581712963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45972.780581712963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45972.780581712963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45972.780581712963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45972.780581712963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45972.780581712963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45972.780581712963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45972.780581712963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45972.780581712963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45972.780581712963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45972.780581712963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45972.780581712963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45972.780581712963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45972.780581712963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45972.780581712963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45972.780581712963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45972.780581712963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45972.780581712963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45972.780581712963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45972.780581712963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45972.780581712963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45972.780581712963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45972.780581712963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45972.780581712963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45972.780581712963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45972.780581712963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45972.780581712963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45972.780581712963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45972.780581712963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45972.780581712963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45972.780581712963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45972.780581712963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45972.780581712963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45972.780581712963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45972.780581712963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45972.780581712963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45972.780581712963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45972.780581712963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45972.780581712963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45972.780581712963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45972.780581712963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45972.780581712963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45972.780581712963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45972.780581712963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45972.780581712963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45972.780581712963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45972.780581712963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45972.780581712963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45972.780581712963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45972.780581712963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45972.780581712963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45972.780581712963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45972.780581712963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45972.780581712963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45972.780581712963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45972.780581712963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45972.780581712963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45972.780581712963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45972.780581712963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45972.780581712963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45972.780581712963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45972.780581712963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45972.780581712963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45972.780581712963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45972.780581712963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45972.780581712963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45972.780581712963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45972.780581712963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45972.780581712963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45972.780581712963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45972.780581712963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45972.780581712963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45972.780581712963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45972.780581712963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45972.780581712963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45972.780581712963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45972.780581712963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45972.780581712963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45972.780581712963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45972.780581712963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45972.780581712963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45972.780581712963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45972.780581712963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45972.780581712963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45972.780581712963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45972.780581712963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45972.780581712963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45972.780581712963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45972.780581712963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45972.780581712963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45972.780581712963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45972.780581712963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45972.780581712963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45972.780581712963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45972.780581712963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45972.780581712963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45972.780581712963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45972.780581712963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45972.780581712963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45972.780581712963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45972.780581712963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45972.780581712963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45972.780581712963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45972.780581712963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45972.780581712963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45972.780581712963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45972.780581712963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45972.780581712963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45972.780581712963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45972.780581712963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45972.780581712963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45972.780581712963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45972.780581712963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45972.780581712963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45972.780581712963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45972.780581712963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45972.780581712963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45972.780581712963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45972.780581712963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45972.780581712963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45972.780581712963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45972.780581712963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45972.780581712963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45972.780581712963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45972.780581712963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45972.780581712963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45972.780581712963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45972.780581712963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45972.780581712963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45972.780581712963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45972.780581712963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45972.780581712963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45972.780581712963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45972.780581712963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45972.780581712963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45972.780581712963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45972.780581712963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45972.780581712963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45972.780581712963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45972.780581712963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45972.780581712963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45972.780581712963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45972.780581712963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45972.780581712963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45972.780581712963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45972.780581712963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45972.780581712963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45972.780581712963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45972.780581712963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45972.780581712963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45972.780581712963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45972.780581712963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45972.780581712963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45972.780581712963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45972.780581712963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45972.780581712963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45972.780581712963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45972.780581712963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45972.780581712963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45972.780581712963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45972.780581712963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45972.780581712963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45972.780581712963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45972.780581712963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45972.780581712963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45972.780581712963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45972.780581712963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45972.780581712963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45972.780581712963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45972.780581712963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45972.780581712963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45972.780581712963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45972.780581712963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45972.780581712963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45972.780581712963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45972.780581712963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45972.780581712963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45972.780581712963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45972.780581712963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45972.780581712963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45972.780581712963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45972.780581712963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45972.780581712963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45972.780581712963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45972.780581712963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45972.780581712963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45972.780581712963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45972.780581712963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45972.780581712963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45972.780581712963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45972.780581712963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45972.780581712963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45972.780581712963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45972.780581712963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45972.780581712963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45972.780581712963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45972.780581712963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45972.780581712963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45972.780581712963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45972.780581712963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45972.780581712963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45972.780581712963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45972.780581712963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45972.780581712963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45972.780581712963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45972.780581712963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45972.780581712963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45972.780581712963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45972.780581712963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45972.780581712963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45972.780581712963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45972.780581712963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45972.780581712963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45972.780581712963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45972.780581712963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45972.780581712963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45972.780581712963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45972.780581712963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45972.780581712963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45972.780581712963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45972.780581712963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45972.780581712963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45972.780581712963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45972.780581712963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45972.780581712963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45972.780581712963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45972.780581712963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45972.780581712963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45972.780581712963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45972.780581712963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45972.780581712963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45972.780581712963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45972.780581712963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45972.780581712963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45972.780581712963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45972.780581712963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45972.780581712963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45972.780581712963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45972.780581712963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45972.780581712963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45972.780581712963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45972.780581712963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45972.780581712963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45972.780581712963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45972.780581712963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45972.780581712963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45972.780581712963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45972.780581712963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45972.780581712963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45972.780581712963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45972.780581712963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45972.780581712963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45972.780581712963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45972.780581712963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45972.780581712963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45972.780581712963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45972.780581712963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45972.780581712963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45972.780581712963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45972.780581712963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45972.780581712963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45972.780581712963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45972.780581712963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45972.780581712963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45972.780581712963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45972.780581712963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45972.780581712963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45972.780581712963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45972.780581712963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45972.780581712963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45972.780581712963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45972.780581712963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45972.780581712963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45972.780581712963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45972.780581712963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45972.780581712963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45972.780581712963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45972.780581712963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45972.780581712963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45972.780581712963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45972.780581712963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45972.780581712963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45972.780581712963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45972.780581712963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45972.780581712963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45972.780581712963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45972.780581712963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45972.780581712963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45972.780581712963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45972.780581712963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45972.780581712963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45972.780581712963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45972.780581712963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45972.780581712963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45972.780581712963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45972.780581712963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45972.780581712963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45972.780581712963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45972.780581712963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45972.780581712963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45972.780581712963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45972.780581712963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45972.780581712963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45972.780581712963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45972.780581712963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45972.780581712963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45972.780581712963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45972.780581712963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45972.780581712963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45972.780581712963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45972.780581712963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45972.780581712963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45972.780581712963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45972.780581712963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45972.780581712963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45972.780581712963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45972.780581712963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45972.780581712963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45972.780581712963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45972.780581712963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45972.780581712963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45972.780581712963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45972.780581712963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45972.780581712963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45972.780581712963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45972.780581712963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45972.780581712963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45972.780581712963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45972.780581712963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45972.780581712963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45972.780581712963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45972.780581712963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45972.780581712963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45972.780581712963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45972.780581712963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45972.780581712963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45972.780581712963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45972.780581712963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45972.780581712963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45972.780581712963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45972.780581712963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45972.780581712963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45972.780581712963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45972.780581712963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45972.780581712963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45972.780581712963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45972.780581712963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45972.780581712963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45972.780581712963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45972.780581712963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45972.780581712963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45972.780581712963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45972.780581712963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45972.780581712963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45972.780581712963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45972.780581712963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45972.780581712963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45972.780581712963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45972.780581712963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45972.780581712963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45972.780581712963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45972.780581712963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45972.780581712963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45972.780581712963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45972.780581712963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45972.780581712963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45972.780581712963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45972.780581712963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45972.780581712963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45972.780581712963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45972.780581712963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45972.780581712963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45972.780581712963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45972.780581712963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45972.780581712963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45972.780581712963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45972.780581712963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45972.780581712963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45972.780581712963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45972.780581712963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45972.780581712963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45972.780581712963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45972.780581712963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45972.780581712963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45972.780581712963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45972.780581712963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45972.780581712963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45972.780581712963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45972.780581712963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45972.780581712963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45972.780581712963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45972.780581712963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45972.780581712963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45972.780581712963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45972.780581712963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45972.780581712963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45972.780581712963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45972.780581712963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45972.780581712963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45972.780581712963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45972.780581712963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45972.780581712963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45972.780581712963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45972.780581712963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45972.780581712963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45972.780581712963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45972.780581712963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45972.780581712963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45972.780581712963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45972.780581712963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45972.780581712963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45972.780581712963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45972.780581712963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45972.780581712963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45972.780581712963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45972.780581712963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45972.780581712963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45972.780581712963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45972.780581712963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45972.780581712963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45972.780581712963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45972.780581712963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45972.780581712963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45972.780581712963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45972.780581712963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45972.780581712963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45972.780581712963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45972.780581712963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45972.780581712963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45972.780581712963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45972.780581712963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45972.780581712963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45972.780581712963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45972.780581712963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45972.780581712963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45972.780581712963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45972.780581712963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45972.780581712963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45972.780581712963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45972.780581712963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45972.780581712963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45972.780581712963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45972.780581712963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45972.780581712963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45972.780581712963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45972.780581712963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45972.780581712963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45972.780581712963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45972.780581712963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45972.780581712963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45972.780581712963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45972.780581712963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45972.780581712963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45972.780581712963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45972.780581712963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45972.780581712963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45972.780581712963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45972.780581712963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45972.780581712963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45972.780581712963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45972.780581712963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45972.780581712963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45972.780581712963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45972.780581712963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45972.780581712963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45972.780581712963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45972.780581712963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45972.780581712963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45972.780581712963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45972.780581712963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45972.780581712963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45972.780581712963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45972.780581712963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45972.780581712963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45972.780581712963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45972.780581712963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45972.780581712963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45972.780581712963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45972.780581712963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45972.780581712963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45972.780581712963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45972.780581712963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45972.780581712963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45972.780581712963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45972.780581712963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45972.780581712963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45972.780581712963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45972.780581712963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45972.780581712963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45972.780581712963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45972.780581712963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45972.780581712963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45972.780581712963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45972.780581712963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45972.780581712963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45972.780581712963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45972.780581712963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45972.780581712963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45972.780581712963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45972.780581712963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45972.780581712963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45972.780581712963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45972.780581712963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45972.780581712963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45972.780581712963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45972.780581712963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45972.780581712963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45972.780581712963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45972.780581712963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45972.780581712963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45972.780581712963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45972.780581712963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45972.780581712963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45972.780581712963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45972.780581712963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45972.780581712963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45972.780581712963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45972.780581712963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45972.780581712963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45972.780581712963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45972.780581712963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45972.780581712963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45972.780581712963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45972.780581712963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45972.780581712963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45972.780581712963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45972.780581712963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45972.780581712963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45972.780581712963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45972.780581712963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45972.780581712963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45972.780581712963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45972.780581712963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45972.780581712963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45972.780581712963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45972.780581712963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45972.780581712963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45972.780581712963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45972.780581712963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45972.780581712963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45972.780581712963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45972.780581712963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45972.780581712963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45972.780581712963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45972.780581712963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45972.780581712963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45972.780581712963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45972.780581712963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45972.780581712963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45972.780581712963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45972.780581712963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45972.780581712963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45972.780581712963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45972.780581712963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45972.780581712963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45972.780581712963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45972.780581712963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45972.780581712963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45972.780581712963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45972.780581712963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45972.780581712963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45972.780581712963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45972.780581712963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45972.780581712963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45972.780581712963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45972.780581712963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45972.780581712963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45972.780581712963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45972.780581712963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45972.780581712963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45972.780581712963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45972.780581712963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45972.780581712963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45972.780581712963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45972.780581712963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45972.780581712963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45972.780581712963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45972.780581712963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45972.780581712963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45972.780581712963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45972.780581712963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45972.780581712963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45972.780581712963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45972.780581712963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45972.780581712963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45972.780581712963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45972.780581712963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45972.780581712963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45972.780581712963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45972.780581712963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45972.780581712963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45972.780581712963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45972.780581712963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45972.780581712963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45972.780581712963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45972.780581712963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45972.780581712963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45972.780581712963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45972.780581712963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45972.780581712963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45972.780581712963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45972.780581712963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45972.780581712963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45972.780581712963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45972.780581712963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45972.780581712963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45972.780581712963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45972.780581712963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45972.780581712963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45972.780581712963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45972.780581712963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45972.780581712963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45972.780581712963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45972.780581712963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45972.780581712963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45972.780581712963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45972.780581712963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45972.780581712963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45972.780581712963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45972.780581712963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45972.780581712963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45972.780581712963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45972.780581712963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45972.780581712963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45972.780581712963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45972.780581712963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45972.780581712963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45972.780581712963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45972.780581712963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45972.780581712963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45972.780581712963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45972.780581712963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45972.780581712963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45972.780581712963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45972.780581712963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45972.780581712963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45972.780581712963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45972.780581712963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45972.780581712963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45972.780581712963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45972.780581712963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45972.780581712963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45972.780581712963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45972.780581712963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45972.780581712963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45972.780581712963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45972.780581712963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45972.780581712963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45972.780581712963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45972.780581712963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45972.780581712963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45972.780581712963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45972.780581712963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45972.780581712963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45972.780581712963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45972.780581712963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45972.780581712963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45972.780581712963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45972.780581712963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45972.780581712963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45972.780581712963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45972.780581712963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45972.780581712963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45972.780581712963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45972.780581712963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45972.780581712963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45972.780581712963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45972.780581712963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45972.780581712963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45972.780581712963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45972.780581712963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45972.780581712963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45972.780581712963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45972.780581712963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45972.780581712963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45972.780581712963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45972.780581712963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45972.780581712963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45972.780581712963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45972.780581712963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45972.780581712963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45972.780581712963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45972.780581712963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45972.780581712963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45972.780581712963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45972.780581712963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45972.780581712963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45972.780581712963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45972.780581712963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45972.780581712963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45972.780581712963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45972.780581712963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45972.780581712963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45972.780581712963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45972.780581712963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45972.780581712963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45972.780581712963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45972.780581712963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45972.780581712963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45972.780581712963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45972.780581712963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45972.780581712963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45972.780581712963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45972.780581712963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45972.780581712963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45972.780581712963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45972.780581712963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45972.780581712963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45972.780581712963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45972.780581712963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45972.780581712963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45972.780581712963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45972.780581712963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45972.780581712963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45972.780581712963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45972.780581712963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45972.780581712963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45972.780581712963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45972.780581712963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45972.780581712963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45972.780581712963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45972.780581712963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45972.780581712963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45972.780581712963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45972.780581712963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45972.780581712963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45972.780581712963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45972.780581712963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45972.780581712963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45972.780581712963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45972.780581712963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45972.780581712963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45972.780581712963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45972.780581712963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45972.780581712963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45972.780581712963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45972.780581712963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45972.780581712963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45972.780581712963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45972.780581712963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45972.780581712963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45972.780581712963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45972.780581712963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45972.780581712963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45972.780581712963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45972.780581712963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45972.780581712963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45972.780581712963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45972.780581712963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45972.780581712963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45972.780581712963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45972.780581712963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45972.780581712963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45972.780581712963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45972.780581712963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45972.780581712963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45972.780581712963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45972.780581712963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45972.780581712963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45972.780581712963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45972.780581712963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45972.780581712963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45972.780581712963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45972.780581712963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45972.780581712963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45972.780581712963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45972.780581712963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45972.780581712963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45972.780581712963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45972.780581712963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45972.780581712963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45972.780581712963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45972.780581712963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45972.780581712963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45972.780581712963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45972.780581712963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45972.780581712963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45972.780581712963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45972.780581712963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45972.780581712963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45972.780581712963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45972.780581712963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45972.780581712963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45972.780581712963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45972.780581712963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45972.780581712963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45972.780581712963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45972.780581712963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45972.780581712963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45972.780581712963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45972.780581712963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45972.780581712963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45972.780581712963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45972.780581712963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45972.780581712963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45972.780581712963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45972.780581712963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45972.780581712963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45972.780581712963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45972.780581712963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45972.780581712963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45972.780581712963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45972.780581712963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45972.780581712963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45972.780581712963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45972.780581712963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45972.780581712963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45972.780581712963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45972.780581712963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45972.780581712963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45972.780581712963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45972.780581712963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45972.780581712963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45972.780581712963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45972.780581712963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45972.780581712963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45972.780581712963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45972.780581712963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45972.780581712963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45972.780581712963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45972.780581712963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45972.780581712963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45972.780581712963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45972.780581712963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45972.780581712963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45972.780581712963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45972.780581712963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45972.780581712963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45972.780581712963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45972.780581712963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45972.780581712963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45972.780581712963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45972.780581712963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45972.780581712963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45972.780581712963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45972.780581712963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45972.780581712963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45972.780581712963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45972.780581712963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45972.780581712963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45972.780581712963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45972.780581712963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45972.780581712963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45972.780581712963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45972.780581712963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45972.780581712963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45972.780581712963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45972.780581712963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45972.780581712963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45972.780581712963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45972.780581712963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45972.780581712963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45972.780581712963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45972.780581712963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45972.780581712963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45972.780581712963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45972.780581712963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45972.780581712963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45972.780581712963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45972.780581712963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45972.780581712963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45972.780581712963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45972.780581712963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45972.780581712963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45972.780581712963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45972.780581712963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45972.780581712963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45972.780581712963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45972.780581712963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45972.780581712963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45972.780581712963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45972.780581712963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45972.780581712963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45972.780581712963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45972.780581712963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45972.780581712963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45972.780581712963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45972.780581712963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45972.780581712963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45972.780581712963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45972.780581712963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45972.780581712963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45972.780581712963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45972.780581712963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45972.780581712963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269.29986412036669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36930</v>
      </c>
      <c r="E3" s="95" t="s">
        <v>39021</v>
      </c>
      <c r="F3" s="96">
        <v>45972.738761574074</v>
      </c>
      <c r="G3" s="97">
        <f ca="1">IFERROR(NOW()-F3,"")</f>
        <v>4.1820138889306691E-2</v>
      </c>
      <c r="H3" s="96">
        <v>45972.733148148145</v>
      </c>
      <c r="I3" s="135" t="str">
        <f>IFERROR(VLOOKUP(D3,DB!A:F,6,0),"")</f>
        <v>Generator-SG</v>
      </c>
      <c r="J3" s="135" t="str">
        <f>IFERROR(VLOOKUP(D3,DB!A:G,7,0),"")</f>
        <v>Vandalized</v>
      </c>
      <c r="K3" s="98" t="s">
        <v>39108</v>
      </c>
      <c r="L3" s="92" t="str">
        <f>IFERROR(VLOOKUP(D3,DB!A:I,9,0),"")</f>
        <v>Latis</v>
      </c>
    </row>
    <row r="4" spans="1:16" ht="15" customHeight="1">
      <c r="A4" s="135"/>
      <c r="B4" s="135" t="str">
        <f>IFERROR(VLOOKUP(D4,DB!A:K,11,0),"")</f>
        <v/>
      </c>
      <c r="C4" s="94"/>
      <c r="D4" s="92"/>
      <c r="E4" s="95"/>
      <c r="F4" s="96"/>
      <c r="G4" s="97">
        <f ca="1">IFERROR(NOW()-F4,"")</f>
        <v>45972.780581712963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45972.780581712963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45972.780581712963</v>
      </c>
      <c r="H6" s="96"/>
      <c r="I6" s="135" t="str">
        <f>IFERROR(VLOOKUP(D6,DB!A:F,6,0),"")</f>
        <v/>
      </c>
      <c r="J6" s="135" t="str">
        <f>IFERROR(VLOOKUP(D6,DB!A:G,7,0),"")</f>
        <v/>
      </c>
      <c r="K6" s="98"/>
      <c r="L6" s="92" t="str">
        <f>IFERROR(VLOOKUP(D6,DB!A:I,9,0),"")</f>
        <v/>
      </c>
    </row>
    <row r="7" spans="1:16" ht="15" customHeight="1">
      <c r="A7" s="135"/>
      <c r="B7" s="135" t="str">
        <f>IFERROR(VLOOKUP(D7,DB!A:K,11,0),"")</f>
        <v>R4</v>
      </c>
      <c r="C7" s="94"/>
      <c r="D7" s="92" t="s">
        <v>39109</v>
      </c>
      <c r="E7" s="95"/>
      <c r="F7" s="96"/>
      <c r="G7" s="97">
        <f ca="1">IFERROR(NOW()-F7,"")</f>
        <v>45972.780581712963</v>
      </c>
      <c r="H7" s="96"/>
      <c r="I7" s="135" t="str">
        <f>IFERROR(VLOOKUP(D7,DB!A:F,6,0),"")</f>
        <v>SCECO</v>
      </c>
      <c r="J7" s="135" t="str">
        <f>IFERROR(VLOOKUP(D7,DB!A:G,7,0),"")</f>
        <v>No BB Shifted</v>
      </c>
      <c r="K7" s="98"/>
      <c r="L7" s="92" t="str">
        <f>IFERROR(VLOOKUP(D7,DB!A:I,9,0),"")</f>
        <v>Latis</v>
      </c>
    </row>
    <row r="8" spans="1:16" ht="15" customHeight="1">
      <c r="A8" s="135"/>
      <c r="B8" s="135" t="str">
        <f>IFERROR(VLOOKUP(D8,DB!A:K,11,0),"")</f>
        <v/>
      </c>
      <c r="C8" s="94"/>
      <c r="D8" s="92"/>
      <c r="E8" s="95"/>
      <c r="F8" s="96"/>
      <c r="G8" s="97">
        <f ca="1">IFERROR(NOW()-F8,"")</f>
        <v>45972.780581712963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45972.780581712963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45972.780581712963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45972.780581712963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45972.780581712963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45972.780581712963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45972.780581712963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45972.780581712963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45972.780581712963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45972.780581712963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45972.780581712963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45972.780581712963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45972.780581712963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45972.780581712963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45972.780581712963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45972.780581712963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45972.780581712963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45972.780581712963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45972.780581712963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45972.780581712963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45972.780581712963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45972.780581712963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45972.780581712963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45972.780581712963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45972.780581712963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45972.780581712963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45972.780581712963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45972.780581712963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45972.780581712963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45972.780581712963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45972.780581712963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45972.780581712963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45972.780581712963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45972.780581712963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45972.780581712963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45972.780581712963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45972.780581712963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45972.780581712963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45972.780581712963</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45972.780581712963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45972.780581712963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45972.780581712963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45972.780581712963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45972.780581712963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45972.780581712963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45972.780581712963</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80.948521527774574</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46.591704398146248</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3" ca="1" si="1">IFERROR(NOW()-F4,"")</f>
        <v>24.11947060185048</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37372</v>
      </c>
      <c r="E6" s="124" t="s">
        <v>39021</v>
      </c>
      <c r="F6" s="125">
        <v>45972.737916666665</v>
      </c>
      <c r="G6" s="126">
        <f t="shared" ca="1" si="1"/>
        <v>4.2665046297770459E-2</v>
      </c>
      <c r="H6" s="125">
        <v>45972.721944444442</v>
      </c>
      <c r="I6" s="124" t="str">
        <f>IFERROR(VLOOKUP(D6,DB!A:F,6,0),"")</f>
        <v>Generator-SG</v>
      </c>
      <c r="J6" s="124" t="str">
        <f>IFERROR(VLOOKUP(D6,DB!A:G,7,0),"")</f>
        <v>Vandalized</v>
      </c>
      <c r="K6" s="124" t="s">
        <v>39119</v>
      </c>
      <c r="L6" s="124" t="str">
        <f>IFERROR(VLOOKUP(D6,DB!A:I,9,0),"")</f>
        <v>Latis</v>
      </c>
    </row>
    <row r="7" spans="1:13">
      <c r="A7" s="124" t="s">
        <v>39120</v>
      </c>
      <c r="B7" s="124" t="str">
        <f>IFERROR(VLOOKUP(D7,DB!A:K,11,0),"")</f>
        <v>R5</v>
      </c>
      <c r="C7" s="124">
        <v>1</v>
      </c>
      <c r="D7" s="124" t="s">
        <v>34276</v>
      </c>
      <c r="E7" s="124" t="s">
        <v>39021</v>
      </c>
      <c r="F7" s="125">
        <v>45972.777256944442</v>
      </c>
      <c r="G7" s="126">
        <f t="shared" ca="1" si="1"/>
        <v>3.3247685205424204E-3</v>
      </c>
      <c r="H7" s="125">
        <v>45972.771701388891</v>
      </c>
      <c r="I7" s="124" t="str">
        <f>IFERROR(VLOOKUP(D7,DB!A:F,6,0),"")</f>
        <v>SCECO</v>
      </c>
      <c r="J7" s="124" t="str">
        <f>IFERROR(VLOOKUP(D7,DB!A:G,7,0),"")</f>
        <v>Vandalized</v>
      </c>
      <c r="K7" s="124" t="s">
        <v>39121</v>
      </c>
      <c r="L7" s="124" t="str">
        <f>IFERROR(VLOOKUP(D7,DB!A:I,9,0),"")</f>
        <v>Latis</v>
      </c>
    </row>
    <row r="8" spans="1:13">
      <c r="A8" s="124"/>
      <c r="B8" s="124" t="str">
        <f>IFERROR(VLOOKUP(D8,DB!A:K,11,0),"")</f>
        <v/>
      </c>
      <c r="C8" s="124"/>
      <c r="D8" s="124"/>
      <c r="E8" s="124"/>
      <c r="F8" s="125"/>
      <c r="G8" s="126">
        <f t="shared" ca="1" si="1"/>
        <v>45972.780581712963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45972.780581712963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45972.780581712963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45972.780581712963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45972.780581712963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45972.780581712963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45972.780581712963</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45972.780581712963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45972.780581712963</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45972.780581712963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45972.780581712963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45972.780581712963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45972.780581712963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45972.780581712963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45972.780581712963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45972.780581712963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45972.780581712963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45972.780581712963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45972.780581712963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45972.780581712963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45972.780581712963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45972.780581712963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45972.780581712963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45972.780581712963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45972.780581712963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45972.780581712963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45972.780581712963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45972.780581712963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45972.780581712963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45972.780581712963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45972.780581712963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45972.780581712963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45972.780581712963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45972.780581712963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45972.780581712963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45972.780581712963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45972.780581712963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45972.780581712963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45972.780581712963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45972.780581712963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45972.780581712963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45972.780581712963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45972.780581712963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45972.780581712963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45972.780581712963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45972.780581712963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45972.780581712963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45972.780581712963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45972.780581712963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45972.780581712963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45972.780581712963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45972.780581712963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45972.780581712963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45972.780581712963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45972.780581712963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45972.780581712963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45972.780581712963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45972.780581712963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45972.780581712963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45972.780581712963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45972.780581712963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45972.780581712963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45972.780581712963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45972.780581712963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45972.780581712963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45972.780581712963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45972.780581712963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45972.780581712963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45972.780581712963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45972.780581712963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45972.780581712963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45972.780581712963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45972.780581712963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45972.780581712963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45972.780581712963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45972.780581712963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45972.780581712963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45972.780581712963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45972.780581712963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45972.780581712963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45972.780581712963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45972.780581712963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45972.780581712963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45972.780581712963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45972.780581712963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45972.780581712963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45972.780581712963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45972.780581712963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45972.780581712963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45972.780581712963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45972.780581712963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45972.780581712963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45972.780581712963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45972.780581712963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45972.780581712963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45972.780581712963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45972.780581712963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45972.780581712963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45972.780581712963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45972.780581712963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45972.780581712963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45972.780581712963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45972.780581712963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45972.780581712963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45972.780581712963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45972.780581712963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45972.780581712963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45972.780581712963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45972.780581712963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45972.780581712963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45972.780581712963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45972.780581712963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45972.780581712963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45972.780581712963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45972.780581712963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45972.780581712963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45972.780581712963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45972.780581712963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45972.780581712963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45972.780581712963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45972.780581712963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45972.780581712963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45972.780581712963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45972.780581712963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45972.780581712963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45972.780581712963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45972.780581712963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45972.780581712963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45972.780581712963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45972.780581712963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45972.780581712963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45972.780581712963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45972.780581712963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45972.780581712963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45972.780581712963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45972.780581712963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45972.780581712963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45972.780581712963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45972.780581712963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45972.780581712963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45972.780581712963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45972.780581712963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45972.780581712963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45972.780581712963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45972.780581712963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45972.780581712963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45972.780581712963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45972.780581712963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45972.780581712963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45972.780581712963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45972.780581712963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45972.780581712963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45972.780581712963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45972.780581712963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45972.780581712963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45972.780581712963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45972.780581712963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45972.780581712963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45972.780581712963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45972.780581712963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45972.780581712963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45972.780581712963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45972.780581712963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45972.780581712963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45972.780581712963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45972.780581712963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45972.780581712963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45972.780581712963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45972.780581712963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45972.780581712963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45972.780581712963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45972.780581712963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45972.780581712963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45972.780581712963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45972.780581712963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45972.780581712963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45972.780581712963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45972.780581712963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45972.780581712963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45972.780581712963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45972.780581712963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45972.780581712963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45972.780581712963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45972.780581712963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45972.780581712963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45972.780581712963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45972.780581712963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45972.780581712963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45972.780581712963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45972.780581712963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45972.780581712963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45972.780581712963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45972.780581712963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45972.780581712963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45972.780581712963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45972.780581712963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45972.780581712963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45972.780581712963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45972.780581712963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45972.780581712963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45972.780581712963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45972.780581712963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45972.780581712963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45972.780581712963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45972.780581712963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45972.780581712963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45972.780581712963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45972.780581712963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45972.780581712963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45972.780581712963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45972.780581712963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45972.780581712963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45972.780581712963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45972.780581712963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45972.780581712963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45972.780581712963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45972.780581712963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45972.780581712963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45972.780581712963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45972.780581712963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45972.780581712963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45972.780581712963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45972.780581712963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45972.780581712963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45972.780581712963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45972.780581712963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45972.780581712963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45972.780581712963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45972.780581712963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45972.780581712963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45972.780581712963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45972.780581712963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45972.780581712963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45972.780581712963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45972.780581712963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45972.780581712963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45972.780581712963</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45972.780581712963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45972.780581712963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45972.780581712963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45972.780581712963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45972.780581712963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45972.780581712963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45972.780581712963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45972.780581712963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45972.780581712963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45972.780581712963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45972.780581712963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45972.780581712963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45972.780581712963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45972.780581712963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45972.780581712963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45972.780581712963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45972.780581712963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45972.780581712963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45972.780581712963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45972.780581712963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45972.780581712963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45972.780581712963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45972.780581712963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45972.780581712963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45972.780581712963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45972.780581712963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45972.780581712963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45972.780581712963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45972.780581712963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45972.780581712963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45972.780581712963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45972.780581712963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45972.780581712963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45972.780581712963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45972.780581712963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45972.780581712963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45972.780581712963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45972.780581712963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45972.780581712963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45972.780581712963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45972.780581712963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45972.780581712963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45972.780581712963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45972.780581712963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45972.780581712963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45972.780581712963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45972.780581712963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45972.780581712963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45972.780581712963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45972.780581712963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45972.780581712963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45972.780581712963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45972.780581712963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45972.780581712963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45972.780581712963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45972.780581712963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45972.780581712963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45972.780581712963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45972.780581712963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45972.780581712963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45972.780581712963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45972.780581712963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45972.780581712963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45972.780581712963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45972.780581712963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45972.780581712963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45972.780581712963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45972.780581712963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45972.780581712963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45972.780581712963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45972.780581712963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45972.780581712963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45972.780581712963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45972.780581712963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45972.780581712963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45972.780581712963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45972.780581712963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45972.780581712963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45972.780581712963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45972.780581712963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45972.780581712963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45972.780581712963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45972.780581712963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45972.780581712963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45972.780581712963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45972.780581712963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45972.780581712963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45972.780581712963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45972.780581712963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45972.780581712963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45972.780581712963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45972.780581712963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45972.780581712963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45972.780581712963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45972.780581712963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45972.780581712963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45972.780581712963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45972.780581712963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45972.780581712963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45972.780581712963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45972.780581712963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45972.780581712963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45972.780581712963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45972.780581712963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45972.780581712963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45972.780581712963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45972.780581712963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45972.780581712963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45972.780581712963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45972.780581712963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45972.780581712963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45972.780581712963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45972.780581712963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45972.780581712963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45972.780581712963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45972.780581712963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45972.780581712963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45972.780581712963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45972.780581712963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45972.780581712963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45972.780581712963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45972.780581712963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45972.780581712963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45972.780581712963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45972.780581712963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45972.780581712963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45972.780581712963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45972.780581712963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45972.780581712963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45972.780581712963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45972.780581712963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45972.780581712963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45972.780581712963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45972.780581712963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45972.780581712963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45972.780581712963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45972.780581712963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45972.780581712963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45972.780581712963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45972.780581712963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45972.780581712963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45972.780581712963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45972.780581712963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45972.780581712963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45972.780581712963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45972.780581712963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45972.780581712963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45972.780581712963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45972.780581712963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45972.780581712963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45972.780581712963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45972.780581712963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45972.780581712963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45972.780581712963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45972.780581712963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45972.780581712963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45972.780581712963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45972.780581712963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45972.780581712963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45972.780581712963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45972.780581712963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2025-11-11T15:45:50Z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